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20" windowHeight="14720" tabRatio="927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Data Sheet" sheetId="13" r:id="rId13"/>
    <sheet name="Print" sheetId="14" r:id="rId14"/>
  </sheets>
  <definedNames>
    <definedName name="_xlnm.Print_Area" localSheetId="3">'Apr'!$A$1:$J$45</definedName>
    <definedName name="_xlnm.Print_Area" localSheetId="7">'Aug'!$A$1:$J$45</definedName>
    <definedName name="_xlnm.Print_Area" localSheetId="12">'Data Sheet'!$A$1:$I$14</definedName>
    <definedName name="_xlnm.Print_Area" localSheetId="11">'Dec'!$A$1:$J$45</definedName>
    <definedName name="_xlnm.Print_Area" localSheetId="1">'Feb'!$A$1:$J$45</definedName>
    <definedName name="_xlnm.Print_Area" localSheetId="0">'Jan'!$A$1:$J$45</definedName>
    <definedName name="_xlnm.Print_Area" localSheetId="6">'July'!$A$1:$J$45</definedName>
    <definedName name="_xlnm.Print_Area" localSheetId="5">'Jun'!$A$1:$J$45</definedName>
    <definedName name="_xlnm.Print_Area" localSheetId="2">'Mar'!$A$1:$J$45</definedName>
    <definedName name="_xlnm.Print_Area" localSheetId="4">'May'!$A$1:$J$45</definedName>
    <definedName name="_xlnm.Print_Area" localSheetId="10">'Nov'!$A$1:$J$45</definedName>
    <definedName name="_xlnm.Print_Area" localSheetId="9">'Oct'!$A$1:$J$45</definedName>
    <definedName name="_xlnm.Print_Area" localSheetId="8">'Sept'!$A$1:$J$45</definedName>
  </definedNames>
  <calcPr fullCalcOnLoad="1"/>
</workbook>
</file>

<file path=xl/sharedStrings.xml><?xml version="1.0" encoding="utf-8"?>
<sst xmlns="http://schemas.openxmlformats.org/spreadsheetml/2006/main" count="309" uniqueCount="86">
  <si>
    <t>First time users should refer to the Data Sheet for instructions.</t>
  </si>
  <si>
    <t>Even the instructions in 'Month 1' can be changed here!</t>
  </si>
  <si>
    <t>&lt;--- Enter the hours you need here.</t>
  </si>
  <si>
    <t>READ ME:</t>
  </si>
  <si>
    <t>To change content of locked cells, select Tools Menu</t>
  </si>
  <si>
    <t>then Protection, then Unprotect Sheet. Remember</t>
  </si>
  <si>
    <t>to Protect Sheet again when finished.</t>
  </si>
  <si>
    <t>You can change all the dates just by changing the first one of each month.</t>
  </si>
  <si>
    <t>X</t>
  </si>
  <si>
    <t>Use military time to quickly calculate work hours.</t>
  </si>
  <si>
    <t>(The Data Sheet is the last Worksheet in the horizontal list at the bottom of the page.)</t>
  </si>
  <si>
    <t>PREVIOUS PAGE</t>
  </si>
  <si>
    <t>Weekly:</t>
  </si>
  <si>
    <t>OUT</t>
  </si>
  <si>
    <t>OUT</t>
  </si>
  <si>
    <t>PREVIOUS PAGE</t>
  </si>
  <si>
    <t>OUT</t>
  </si>
  <si>
    <t>OUT</t>
  </si>
  <si>
    <t>NEXT PAGE</t>
  </si>
  <si>
    <t>NEXT PAGE</t>
  </si>
  <si>
    <t>OUT</t>
  </si>
  <si>
    <t>Monthly:</t>
  </si>
  <si>
    <t xml:space="preserve"> </t>
  </si>
  <si>
    <t>LAST YEAR</t>
  </si>
  <si>
    <t>Hours/ Week</t>
  </si>
  <si>
    <t>Total Weeks</t>
  </si>
  <si>
    <t>X</t>
  </si>
  <si>
    <t>GRAND TOTALS</t>
  </si>
  <si>
    <t>PREDICTION: MONTHS NEEDED</t>
  </si>
  <si>
    <t>PREDICTION: LPC ACQUIRED</t>
  </si>
  <si>
    <t>PREDICTION: LPCC ACQUIRED</t>
  </si>
  <si>
    <t>Conversion LPCC  expires August 1, 2011</t>
  </si>
  <si>
    <t>Date</t>
  </si>
  <si>
    <t>Group Supervision</t>
  </si>
  <si>
    <t>Actual Total Hrs</t>
  </si>
  <si>
    <t>Client Contact Hrs</t>
  </si>
  <si>
    <t>Supervision Hrs</t>
  </si>
  <si>
    <t>Total Hrs</t>
  </si>
  <si>
    <t>MONTH TOTAL</t>
  </si>
  <si>
    <t>WEEK SUBTOTAL</t>
  </si>
  <si>
    <t>CONTRACTED</t>
  </si>
  <si>
    <t>Contracted Total Hours</t>
  </si>
  <si>
    <t>Trainee</t>
  </si>
  <si>
    <t>Enter name in Data Sheet</t>
  </si>
  <si>
    <t>Enter Co. in Data Sheet</t>
  </si>
  <si>
    <t>Enter Name in Data Sheet</t>
  </si>
  <si>
    <t>Tracking Supervision Hours</t>
  </si>
  <si>
    <t>YEAR TOTAL</t>
  </si>
  <si>
    <t>Site Supervisor</t>
  </si>
  <si>
    <t>STILL NEEDED FOR LICENSURE</t>
  </si>
  <si>
    <t xml:space="preserve">Student: </t>
  </si>
  <si>
    <t xml:space="preserve">Agency: </t>
  </si>
  <si>
    <t>Site Supervisor:</t>
  </si>
  <si>
    <t>Time IN</t>
  </si>
  <si>
    <t>Time OUT</t>
  </si>
  <si>
    <t>Calculate:</t>
  </si>
  <si>
    <t>Case Consultation</t>
  </si>
  <si>
    <t>I, certify that Matthew Paymar has attended the supervised</t>
  </si>
  <si>
    <t>hours for licensure as is recorded below.</t>
  </si>
  <si>
    <t>CEUs</t>
  </si>
  <si>
    <t>HALF-WEEK SUBTOTAL</t>
  </si>
  <si>
    <t>REQUIREMENT FOR LICENSURE</t>
  </si>
  <si>
    <t>N/A</t>
  </si>
  <si>
    <t>NEXT PAGE</t>
  </si>
  <si>
    <t>PREVIOUS PAGE</t>
  </si>
  <si>
    <t>Header:</t>
  </si>
  <si>
    <t>CEUs (40/2yrs)</t>
  </si>
  <si>
    <t>__________________________________________</t>
  </si>
  <si>
    <t>X</t>
  </si>
  <si>
    <t>OUT</t>
  </si>
  <si>
    <t>David Thompson, PsyD, LP</t>
  </si>
  <si>
    <t>EXPECTED TOTALS FOR 1 MONTH</t>
  </si>
  <si>
    <t>Cut&amp;Paste Repeated Hrs</t>
  </si>
  <si>
    <t>1/1/05 to 12/31/05</t>
  </si>
  <si>
    <t>1/1/06 to 12/31/06</t>
  </si>
  <si>
    <t>ACTUAL CALCULATIONS</t>
  </si>
  <si>
    <t>Monday</t>
  </si>
  <si>
    <t>Tuesday</t>
  </si>
  <si>
    <t>Wednesday</t>
  </si>
  <si>
    <t>Thursday</t>
  </si>
  <si>
    <t>Friday</t>
  </si>
  <si>
    <t>Saturday</t>
  </si>
  <si>
    <t>Formulas &amp; Text/Number Values</t>
  </si>
  <si>
    <t>Sunday</t>
  </si>
  <si>
    <t>Every box (cell) above the shaded line is a data field that is repeated in every other worksheet in this document. To change these headings on every worksheet, just change them hear.</t>
  </si>
  <si>
    <t xml:space="preserve">READ ME: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</si>
</sst>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0.0"/>
    <numFmt numFmtId="167" formatCode="[$-409]mmmm\ d\,\ yyyy;@"/>
    <numFmt numFmtId="168" formatCode="mm/dd/yy;@"/>
    <numFmt numFmtId="169" formatCode="mmmm\ d\,\ yyyy"/>
    <numFmt numFmtId="170" formatCode="m/d/yyyy"/>
  </numFmts>
  <fonts count="20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0"/>
    </font>
    <font>
      <sz val="8"/>
      <name val="Times New Roman"/>
      <family val="0"/>
    </font>
    <font>
      <u val="single"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i/>
      <sz val="10"/>
      <name val="Times New Roman"/>
      <family val="1"/>
    </font>
    <font>
      <b/>
      <i/>
      <sz val="12"/>
      <name val="Times New Roman"/>
      <family val="0"/>
    </font>
    <font>
      <b/>
      <strike/>
      <sz val="12"/>
      <name val="Times New Roman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thin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textRotation="90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5" fillId="0" borderId="0" xfId="0" applyFont="1" applyAlignment="1">
      <alignment textRotation="90"/>
    </xf>
    <xf numFmtId="0" fontId="5" fillId="0" borderId="0" xfId="0" applyFont="1" applyAlignment="1">
      <alignment/>
    </xf>
    <xf numFmtId="165" fontId="5" fillId="0" borderId="3" xfId="0" applyNumberFormat="1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65" fontId="5" fillId="0" borderId="17" xfId="0" applyNumberFormat="1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165" fontId="5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5" fillId="0" borderId="24" xfId="0" applyFont="1" applyBorder="1" applyAlignment="1">
      <alignment/>
    </xf>
    <xf numFmtId="165" fontId="5" fillId="0" borderId="25" xfId="0" applyNumberFormat="1" applyFont="1" applyBorder="1" applyAlignment="1">
      <alignment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165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5" fillId="0" borderId="3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textRotation="90" wrapText="1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6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right"/>
      <protection locked="0"/>
    </xf>
    <xf numFmtId="0" fontId="1" fillId="0" borderId="38" xfId="0" applyFont="1" applyBorder="1" applyAlignment="1">
      <alignment textRotation="90" wrapText="1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right"/>
      <protection locked="0"/>
    </xf>
    <xf numFmtId="0" fontId="5" fillId="0" borderId="3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32" xfId="0" applyFont="1" applyBorder="1" applyAlignment="1" applyProtection="1">
      <alignment horizontal="right"/>
      <protection locked="0"/>
    </xf>
    <xf numFmtId="0" fontId="5" fillId="0" borderId="4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4" fillId="0" borderId="38" xfId="0" applyFont="1" applyBorder="1" applyAlignment="1">
      <alignment textRotation="90"/>
    </xf>
    <xf numFmtId="0" fontId="4" fillId="0" borderId="38" xfId="0" applyFont="1" applyBorder="1" applyAlignment="1">
      <alignment textRotation="90" wrapText="1"/>
    </xf>
    <xf numFmtId="0" fontId="2" fillId="0" borderId="32" xfId="0" applyFont="1" applyBorder="1" applyAlignment="1" applyProtection="1">
      <alignment horizontal="right"/>
      <protection locked="0"/>
    </xf>
    <xf numFmtId="0" fontId="2" fillId="0" borderId="4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" fillId="0" borderId="9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textRotation="90" wrapText="1"/>
      <protection/>
    </xf>
    <xf numFmtId="0" fontId="1" fillId="0" borderId="43" xfId="0" applyFont="1" applyBorder="1" applyAlignment="1" applyProtection="1">
      <alignment textRotation="90" wrapText="1"/>
      <protection/>
    </xf>
    <xf numFmtId="0" fontId="2" fillId="0" borderId="3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textRotation="90" wrapText="1"/>
      <protection locked="0"/>
    </xf>
    <xf numFmtId="0" fontId="1" fillId="0" borderId="43" xfId="0" applyFont="1" applyBorder="1" applyAlignment="1" applyProtection="1">
      <alignment textRotation="90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2" borderId="44" xfId="0" applyFont="1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/>
      <protection/>
    </xf>
    <xf numFmtId="0" fontId="7" fillId="2" borderId="46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right"/>
      <protection/>
    </xf>
    <xf numFmtId="165" fontId="5" fillId="0" borderId="59" xfId="0" applyNumberFormat="1" applyFont="1" applyBorder="1" applyAlignment="1">
      <alignment/>
    </xf>
    <xf numFmtId="165" fontId="5" fillId="0" borderId="60" xfId="0" applyNumberFormat="1" applyFont="1" applyBorder="1" applyAlignment="1">
      <alignment/>
    </xf>
    <xf numFmtId="165" fontId="5" fillId="0" borderId="61" xfId="0" applyNumberFormat="1" applyFont="1" applyBorder="1" applyAlignment="1">
      <alignment/>
    </xf>
    <xf numFmtId="165" fontId="5" fillId="0" borderId="62" xfId="0" applyNumberFormat="1" applyFont="1" applyBorder="1" applyAlignment="1">
      <alignment/>
    </xf>
    <xf numFmtId="0" fontId="0" fillId="0" borderId="24" xfId="0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/>
      <protection locked="0"/>
    </xf>
    <xf numFmtId="16" fontId="5" fillId="0" borderId="14" xfId="0" applyNumberFormat="1" applyFont="1" applyBorder="1" applyAlignment="1" applyProtection="1">
      <alignment horizontal="right"/>
      <protection locked="0"/>
    </xf>
    <xf numFmtId="0" fontId="5" fillId="0" borderId="63" xfId="0" applyFont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3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65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1" fillId="0" borderId="66" xfId="0" applyFont="1" applyBorder="1" applyAlignment="1" applyProtection="1">
      <alignment textRotation="90" wrapText="1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3" borderId="67" xfId="0" applyFont="1" applyFill="1" applyBorder="1" applyAlignment="1" applyProtection="1">
      <alignment textRotation="90" wrapText="1"/>
      <protection/>
    </xf>
    <xf numFmtId="0" fontId="1" fillId="3" borderId="68" xfId="0" applyFont="1" applyFill="1" applyBorder="1" applyAlignment="1" applyProtection="1">
      <alignment textRotation="90" wrapText="1"/>
      <protection/>
    </xf>
    <xf numFmtId="0" fontId="17" fillId="3" borderId="69" xfId="0" applyFont="1" applyFill="1" applyBorder="1" applyAlignment="1" applyProtection="1">
      <alignment textRotation="90" wrapText="1"/>
      <protection/>
    </xf>
    <xf numFmtId="0" fontId="2" fillId="3" borderId="70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 horizontal="right"/>
      <protection/>
    </xf>
    <xf numFmtId="0" fontId="17" fillId="3" borderId="71" xfId="0" applyFont="1" applyFill="1" applyBorder="1" applyAlignment="1" applyProtection="1">
      <alignment horizontal="right"/>
      <protection/>
    </xf>
    <xf numFmtId="0" fontId="2" fillId="3" borderId="72" xfId="0" applyFont="1" applyFill="1" applyBorder="1" applyAlignment="1" applyProtection="1">
      <alignment horizontal="right"/>
      <protection/>
    </xf>
    <xf numFmtId="0" fontId="2" fillId="3" borderId="64" xfId="0" applyFont="1" applyFill="1" applyBorder="1" applyAlignment="1" applyProtection="1">
      <alignment horizontal="right"/>
      <protection/>
    </xf>
    <xf numFmtId="0" fontId="17" fillId="3" borderId="73" xfId="0" applyFont="1" applyFill="1" applyBorder="1" applyAlignment="1" applyProtection="1">
      <alignment/>
      <protection/>
    </xf>
    <xf numFmtId="0" fontId="2" fillId="3" borderId="74" xfId="0" applyFont="1" applyFill="1" applyBorder="1" applyAlignment="1" applyProtection="1">
      <alignment horizontal="right"/>
      <protection/>
    </xf>
    <xf numFmtId="0" fontId="2" fillId="3" borderId="75" xfId="0" applyFont="1" applyFill="1" applyBorder="1" applyAlignment="1" applyProtection="1">
      <alignment horizontal="right"/>
      <protection/>
    </xf>
    <xf numFmtId="0" fontId="17" fillId="3" borderId="76" xfId="0" applyFont="1" applyFill="1" applyBorder="1" applyAlignment="1" applyProtection="1">
      <alignment horizontal="right"/>
      <protection/>
    </xf>
    <xf numFmtId="0" fontId="17" fillId="4" borderId="43" xfId="0" applyFont="1" applyFill="1" applyBorder="1" applyAlignment="1" applyProtection="1">
      <alignment textRotation="90" wrapText="1"/>
      <protection/>
    </xf>
    <xf numFmtId="0" fontId="17" fillId="4" borderId="3" xfId="0" applyFont="1" applyFill="1" applyBorder="1" applyAlignment="1" applyProtection="1">
      <alignment/>
      <protection/>
    </xf>
    <xf numFmtId="0" fontId="17" fillId="4" borderId="3" xfId="0" applyFont="1" applyFill="1" applyBorder="1" applyAlignment="1" applyProtection="1">
      <alignment horizontal="right"/>
      <protection/>
    </xf>
    <xf numFmtId="0" fontId="17" fillId="4" borderId="64" xfId="0" applyFont="1" applyFill="1" applyBorder="1" applyAlignment="1" applyProtection="1">
      <alignment/>
      <protection/>
    </xf>
    <xf numFmtId="166" fontId="1" fillId="4" borderId="3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 locked="0"/>
    </xf>
    <xf numFmtId="166" fontId="2" fillId="0" borderId="3" xfId="0" applyNumberFormat="1" applyFont="1" applyBorder="1" applyAlignment="1" applyProtection="1">
      <alignment/>
      <protection/>
    </xf>
    <xf numFmtId="0" fontId="2" fillId="0" borderId="34" xfId="0" applyFont="1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16" fillId="3" borderId="70" xfId="0" applyFont="1" applyFill="1" applyBorder="1" applyAlignment="1" applyProtection="1">
      <alignment horizontal="right"/>
      <protection/>
    </xf>
    <xf numFmtId="0" fontId="16" fillId="3" borderId="3" xfId="0" applyFont="1" applyFill="1" applyBorder="1" applyAlignment="1" applyProtection="1">
      <alignment horizontal="right"/>
      <protection/>
    </xf>
    <xf numFmtId="0" fontId="18" fillId="3" borderId="71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right"/>
      <protection locked="0"/>
    </xf>
    <xf numFmtId="0" fontId="19" fillId="0" borderId="41" xfId="0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/>
      <protection locked="0"/>
    </xf>
    <xf numFmtId="0" fontId="16" fillId="3" borderId="70" xfId="0" applyFont="1" applyFill="1" applyBorder="1" applyAlignment="1" applyProtection="1">
      <alignment horizontal="right"/>
      <protection locked="0"/>
    </xf>
    <xf numFmtId="0" fontId="16" fillId="3" borderId="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11" fillId="0" borderId="51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4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8" fillId="0" borderId="77" xfId="0" applyFont="1" applyBorder="1" applyAlignment="1" applyProtection="1">
      <alignment wrapText="1"/>
      <protection/>
    </xf>
    <xf numFmtId="0" fontId="0" fillId="0" borderId="78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9" fillId="0" borderId="80" xfId="0" applyFont="1" applyFill="1" applyBorder="1" applyAlignment="1" applyProtection="1">
      <alignment vertical="center" wrapText="1"/>
      <protection/>
    </xf>
    <xf numFmtId="0" fontId="9" fillId="0" borderId="49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80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5" fillId="0" borderId="80" xfId="0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5" fillId="0" borderId="48" xfId="0" applyFont="1" applyBorder="1" applyAlignment="1" applyProtection="1">
      <alignment wrapText="1"/>
      <protection locked="0"/>
    </xf>
    <xf numFmtId="0" fontId="1" fillId="0" borderId="34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 wrapText="1"/>
      <protection/>
    </xf>
    <xf numFmtId="0" fontId="6" fillId="0" borderId="42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1" fillId="3" borderId="81" xfId="0" applyFont="1" applyFill="1" applyBorder="1" applyAlignment="1" applyProtection="1">
      <alignment horizontal="center"/>
      <protection/>
    </xf>
    <xf numFmtId="0" fontId="1" fillId="3" borderId="82" xfId="0" applyFont="1" applyFill="1" applyBorder="1" applyAlignment="1" applyProtection="1">
      <alignment horizontal="center"/>
      <protection/>
    </xf>
    <xf numFmtId="14" fontId="0" fillId="4" borderId="23" xfId="0" applyNumberFormat="1" applyFill="1" applyBorder="1" applyAlignment="1" applyProtection="1">
      <alignment/>
      <protection/>
    </xf>
    <xf numFmtId="14" fontId="0" fillId="4" borderId="24" xfId="0" applyNumberFormat="1" applyFill="1" applyBorder="1" applyAlignment="1" applyProtection="1">
      <alignment/>
      <protection/>
    </xf>
    <xf numFmtId="14" fontId="0" fillId="4" borderId="21" xfId="0" applyNumberFormat="1" applyFill="1" applyBorder="1" applyAlignment="1" applyProtection="1">
      <alignment/>
      <protection/>
    </xf>
    <xf numFmtId="14" fontId="0" fillId="4" borderId="22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34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pane ySplit="1" topLeftCell="BM2" activePane="bottomLeft" state="frozen"/>
      <selection pane="topLeft" activeCell="A7" sqref="A7"/>
      <selection pane="bottomLeft"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13671875" style="1" customWidth="1"/>
    <col min="11" max="16384" width="8.8515625" style="1" customWidth="1"/>
  </cols>
  <sheetData>
    <row r="1" spans="1:9" ht="60.75" customHeight="1" thickBot="1">
      <c r="A1" s="58" t="str">
        <f>'Data Sheet'!A33</f>
        <v>Date</v>
      </c>
      <c r="B1" s="58" t="str">
        <f>'Data Sheet'!B33</f>
        <v>Client Contact Hrs</v>
      </c>
      <c r="C1" s="58" t="str">
        <f>'Data Sheet'!C33</f>
        <v>Supervision Hrs</v>
      </c>
      <c r="D1" s="58" t="str">
        <f>'Data Sheet'!D33</f>
        <v>Group Supervision</v>
      </c>
      <c r="E1" s="58" t="str">
        <f>'Data Sheet'!E33</f>
        <v>Case Consultation</v>
      </c>
      <c r="F1" s="58" t="str">
        <f>'Data Sheet'!F33</f>
        <v>Total Hrs</v>
      </c>
      <c r="G1" s="58" t="str">
        <f>'Data Sheet'!G33</f>
        <v>CEUs (40/2yrs)</v>
      </c>
      <c r="H1" s="21"/>
      <c r="I1" s="22"/>
    </row>
    <row r="2" spans="1:9" ht="12.75" thickBot="1">
      <c r="A2" s="23">
        <v>41648</v>
      </c>
      <c r="B2" s="129"/>
      <c r="C2" s="130" t="s">
        <v>23</v>
      </c>
      <c r="D2" s="65"/>
      <c r="E2" s="65"/>
      <c r="F2" s="65"/>
      <c r="G2" s="59"/>
      <c r="H2" s="22"/>
      <c r="I2" s="22"/>
    </row>
    <row r="3" spans="1:9" ht="12.75" thickBot="1">
      <c r="A3" s="30">
        <f aca="true" t="shared" si="0" ref="A3:A8">A2+1</f>
        <v>41649</v>
      </c>
      <c r="B3" s="66"/>
      <c r="C3" s="66" t="s">
        <v>23</v>
      </c>
      <c r="D3" s="66"/>
      <c r="E3" s="66"/>
      <c r="F3" s="66"/>
      <c r="G3" s="60"/>
      <c r="H3" s="22"/>
      <c r="I3" s="22"/>
    </row>
    <row r="4" spans="1:10" ht="12">
      <c r="A4" s="30">
        <f t="shared" si="0"/>
        <v>41650</v>
      </c>
      <c r="B4" s="66"/>
      <c r="C4" s="66" t="s">
        <v>23</v>
      </c>
      <c r="D4" s="66"/>
      <c r="E4" s="66"/>
      <c r="F4" s="66"/>
      <c r="G4" s="60"/>
      <c r="H4" s="31" t="str">
        <f>'Data Sheet'!$H$4</f>
        <v>Trainee</v>
      </c>
      <c r="I4" s="32" t="str">
        <f>'Data Sheet'!$I$4</f>
        <v>Enter name in Data Sheet</v>
      </c>
      <c r="J4" s="3"/>
    </row>
    <row r="5" spans="1:10" ht="12.75" thickBot="1">
      <c r="A5" s="30">
        <f t="shared" si="0"/>
        <v>41651</v>
      </c>
      <c r="B5" s="66"/>
      <c r="C5" s="66" t="s">
        <v>23</v>
      </c>
      <c r="D5" s="66"/>
      <c r="E5" s="66"/>
      <c r="F5" s="66"/>
      <c r="G5" s="60"/>
      <c r="H5" s="33" t="str">
        <f>'Data Sheet'!H5</f>
        <v>Agency: </v>
      </c>
      <c r="I5" s="34" t="str">
        <f>'Data Sheet'!$I$5</f>
        <v>Enter Co. in Data Sheet</v>
      </c>
      <c r="J5" s="4"/>
    </row>
    <row r="6" spans="1:9" ht="12">
      <c r="A6" s="30">
        <f t="shared" si="0"/>
        <v>41652</v>
      </c>
      <c r="B6" s="66"/>
      <c r="C6" s="66" t="s">
        <v>23</v>
      </c>
      <c r="D6" s="68"/>
      <c r="E6" s="68"/>
      <c r="F6" s="68"/>
      <c r="G6" s="60"/>
      <c r="H6" s="22"/>
      <c r="I6" s="22"/>
    </row>
    <row r="7" spans="1:9" ht="12">
      <c r="A7" s="30">
        <f t="shared" si="0"/>
        <v>41653</v>
      </c>
      <c r="B7" s="66"/>
      <c r="C7" s="66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41654</v>
      </c>
      <c r="B8" s="67"/>
      <c r="C8" s="67" t="s">
        <v>69</v>
      </c>
      <c r="D8" s="67"/>
      <c r="E8" s="67"/>
      <c r="F8" s="67"/>
      <c r="G8" s="61"/>
      <c r="H8" s="187" t="str">
        <f>'Data Sheet'!$I$8</f>
        <v> </v>
      </c>
      <c r="I8" s="214"/>
    </row>
    <row r="9" spans="1:12" ht="13.5" thickBot="1" thickTop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  <c r="K9" s="193" t="str">
        <f>'Data Sheet'!I57</f>
        <v>First time users should refer to the Data Sheet for instructions.</v>
      </c>
      <c r="L9" s="194"/>
    </row>
    <row r="10" spans="1:12" ht="12">
      <c r="A10" s="41">
        <f>A8+1</f>
        <v>41655</v>
      </c>
      <c r="B10" s="65"/>
      <c r="C10" s="65"/>
      <c r="D10" s="65"/>
      <c r="E10" s="65"/>
      <c r="F10" s="65"/>
      <c r="G10" s="59"/>
      <c r="H10" s="22"/>
      <c r="I10" s="42"/>
      <c r="K10" s="195"/>
      <c r="L10" s="196"/>
    </row>
    <row r="11" spans="1:12" ht="12.75" thickBot="1">
      <c r="A11" s="30">
        <f aca="true" t="shared" si="2" ref="A11:A16">A10+1</f>
        <v>41656</v>
      </c>
      <c r="B11" s="66"/>
      <c r="C11" s="66"/>
      <c r="D11" s="66"/>
      <c r="E11" s="66"/>
      <c r="F11" s="66"/>
      <c r="G11" s="60"/>
      <c r="H11" s="22"/>
      <c r="I11" s="22"/>
      <c r="K11" s="197"/>
      <c r="L11" s="198"/>
    </row>
    <row r="12" spans="1:9" ht="13.5" thickBot="1" thickTop="1">
      <c r="A12" s="30">
        <f t="shared" si="2"/>
        <v>41657</v>
      </c>
      <c r="B12" s="66"/>
      <c r="C12" s="66"/>
      <c r="D12" s="66"/>
      <c r="E12" s="66"/>
      <c r="F12" s="66"/>
      <c r="G12" s="60"/>
      <c r="H12" s="22"/>
      <c r="I12" s="22"/>
    </row>
    <row r="13" spans="1:12" ht="12.75" thickTop="1">
      <c r="A13" s="30">
        <f t="shared" si="2"/>
        <v>41658</v>
      </c>
      <c r="B13" s="66"/>
      <c r="C13" s="66"/>
      <c r="D13" s="66"/>
      <c r="E13" s="66"/>
      <c r="F13" s="66"/>
      <c r="G13" s="60"/>
      <c r="H13" s="22"/>
      <c r="I13" s="22"/>
      <c r="K13" s="199" t="str">
        <f>'Data Sheet'!I58</f>
        <v>(The Data Sheet is the last Worksheet in the horizontal list at the bottom of the page.)</v>
      </c>
      <c r="L13" s="200"/>
    </row>
    <row r="14" spans="1:12" ht="12">
      <c r="A14" s="30">
        <f t="shared" si="2"/>
        <v>41659</v>
      </c>
      <c r="B14" s="66"/>
      <c r="C14" s="66"/>
      <c r="D14" s="66"/>
      <c r="E14" s="66"/>
      <c r="F14" s="66"/>
      <c r="G14" s="60"/>
      <c r="H14" s="22"/>
      <c r="I14" s="22"/>
      <c r="K14" s="195"/>
      <c r="L14" s="196"/>
    </row>
    <row r="15" spans="1:12" ht="12">
      <c r="A15" s="30">
        <f t="shared" si="2"/>
        <v>41660</v>
      </c>
      <c r="B15" s="66"/>
      <c r="C15" s="66" t="s">
        <v>69</v>
      </c>
      <c r="D15" s="66"/>
      <c r="E15" s="67"/>
      <c r="F15" s="66"/>
      <c r="G15" s="60"/>
      <c r="H15" s="22"/>
      <c r="I15" s="22"/>
      <c r="K15" s="201"/>
      <c r="L15" s="202"/>
    </row>
    <row r="16" spans="1:12" ht="12.75" thickBot="1">
      <c r="A16" s="35">
        <f t="shared" si="2"/>
        <v>41661</v>
      </c>
      <c r="B16" s="67"/>
      <c r="C16" s="67" t="s">
        <v>69</v>
      </c>
      <c r="D16" s="67"/>
      <c r="E16" s="67"/>
      <c r="F16" s="67"/>
      <c r="G16" s="61"/>
      <c r="H16" s="187" t="str">
        <f>'Data Sheet'!$I$8</f>
        <v> </v>
      </c>
      <c r="I16" s="214"/>
      <c r="K16" s="203"/>
      <c r="L16" s="204"/>
    </row>
    <row r="17" spans="1:9" ht="13.5" thickBot="1" thickTop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41662</v>
      </c>
      <c r="B18" s="65"/>
      <c r="C18" s="6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41663</v>
      </c>
      <c r="B19" s="66"/>
      <c r="C19" s="66"/>
      <c r="D19" s="66"/>
      <c r="E19" s="66"/>
      <c r="F19" s="66"/>
      <c r="G19" s="60"/>
      <c r="H19" s="22"/>
      <c r="I19" s="22"/>
    </row>
    <row r="20" spans="1:9" ht="12.75" thickBot="1">
      <c r="A20" s="30">
        <f t="shared" si="4"/>
        <v>41664</v>
      </c>
      <c r="B20" s="66"/>
      <c r="C20" s="66"/>
      <c r="D20" s="66"/>
      <c r="E20" s="66"/>
      <c r="F20" s="66"/>
      <c r="G20" s="60"/>
      <c r="H20" s="22"/>
      <c r="I20" s="22"/>
    </row>
    <row r="21" spans="1:12" ht="12.75" thickTop="1">
      <c r="A21" s="30">
        <f t="shared" si="4"/>
        <v>41665</v>
      </c>
      <c r="B21" s="66"/>
      <c r="C21" s="66"/>
      <c r="D21" s="66"/>
      <c r="E21" s="66"/>
      <c r="F21" s="66"/>
      <c r="G21" s="60"/>
      <c r="H21" s="22"/>
      <c r="I21" s="22"/>
      <c r="K21" s="199" t="str">
        <f>'Data Sheet'!I42</f>
        <v>You can change all the dates just by changing the first one of each month.</v>
      </c>
      <c r="L21" s="209"/>
    </row>
    <row r="22" spans="1:12" ht="12">
      <c r="A22" s="30">
        <f t="shared" si="4"/>
        <v>41666</v>
      </c>
      <c r="B22" s="66"/>
      <c r="C22" s="66"/>
      <c r="D22" s="66"/>
      <c r="E22" s="66"/>
      <c r="F22" s="66"/>
      <c r="G22" s="60"/>
      <c r="H22" s="22"/>
      <c r="I22" s="22"/>
      <c r="K22" s="210"/>
      <c r="L22" s="211"/>
    </row>
    <row r="23" spans="1:12" ht="12.75" thickBot="1">
      <c r="A23" s="30">
        <f t="shared" si="4"/>
        <v>41667</v>
      </c>
      <c r="B23" s="66"/>
      <c r="C23" s="66" t="s">
        <v>69</v>
      </c>
      <c r="D23" s="66"/>
      <c r="E23" s="67"/>
      <c r="F23" s="66"/>
      <c r="G23" s="60"/>
      <c r="H23" s="22"/>
      <c r="I23" s="22"/>
      <c r="K23" s="212"/>
      <c r="L23" s="213"/>
    </row>
    <row r="24" spans="1:9" ht="13.5" thickBot="1" thickTop="1">
      <c r="A24" s="35">
        <f t="shared" si="4"/>
        <v>41668</v>
      </c>
      <c r="B24" s="67"/>
      <c r="C24" s="67" t="s">
        <v>69</v>
      </c>
      <c r="D24" s="67"/>
      <c r="E24" s="67"/>
      <c r="F24" s="67"/>
      <c r="G24" s="61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41669</v>
      </c>
      <c r="B26" s="65"/>
      <c r="C26" s="65"/>
      <c r="D26" s="65"/>
      <c r="E26" s="65"/>
      <c r="F26" s="65"/>
      <c r="G26" s="59"/>
      <c r="H26" s="22"/>
      <c r="I26" s="22"/>
    </row>
    <row r="27" spans="1:9" ht="12">
      <c r="A27" s="30">
        <f aca="true" t="shared" si="6" ref="A27:A32">A26+1</f>
        <v>41670</v>
      </c>
      <c r="B27" s="66"/>
      <c r="C27" s="66"/>
      <c r="D27" s="66"/>
      <c r="E27" s="66"/>
      <c r="F27" s="66"/>
      <c r="G27" s="60"/>
      <c r="H27" s="22"/>
      <c r="I27" s="22"/>
    </row>
    <row r="28" spans="1:9" ht="12">
      <c r="A28" s="30">
        <f t="shared" si="6"/>
        <v>41671</v>
      </c>
      <c r="B28" s="66"/>
      <c r="C28" s="66"/>
      <c r="D28" s="66"/>
      <c r="E28" s="66"/>
      <c r="F28" s="66"/>
      <c r="G28" s="60"/>
      <c r="H28" s="22"/>
      <c r="I28" s="22"/>
    </row>
    <row r="29" spans="1:9" ht="12">
      <c r="A29" s="30">
        <f t="shared" si="6"/>
        <v>41672</v>
      </c>
      <c r="B29" s="66"/>
      <c r="C29" s="66"/>
      <c r="D29" s="66"/>
      <c r="E29" s="66"/>
      <c r="F29" s="66"/>
      <c r="G29" s="60"/>
      <c r="H29" s="22"/>
      <c r="I29" s="22"/>
    </row>
    <row r="30" spans="1:9" ht="13.5" customHeight="1">
      <c r="A30" s="30">
        <f t="shared" si="6"/>
        <v>41673</v>
      </c>
      <c r="B30" s="66"/>
      <c r="C30" s="66"/>
      <c r="D30" s="66"/>
      <c r="E30" s="66"/>
      <c r="F30" s="66"/>
      <c r="G30" s="60"/>
      <c r="H30" s="22"/>
      <c r="I30" s="22"/>
    </row>
    <row r="31" spans="1:9" ht="12">
      <c r="A31" s="30">
        <f t="shared" si="6"/>
        <v>41674</v>
      </c>
      <c r="B31" s="66"/>
      <c r="C31" s="66" t="s">
        <v>69</v>
      </c>
      <c r="D31" s="66"/>
      <c r="E31" s="67"/>
      <c r="F31" s="66"/>
      <c r="G31" s="60"/>
      <c r="H31" s="22"/>
      <c r="I31" s="22"/>
    </row>
    <row r="32" spans="1:9" ht="12.75" thickBot="1">
      <c r="A32" s="35">
        <f t="shared" si="6"/>
        <v>41675</v>
      </c>
      <c r="B32" s="67"/>
      <c r="C32" s="67" t="s">
        <v>69</v>
      </c>
      <c r="D32" s="67"/>
      <c r="E32" s="67"/>
      <c r="F32" s="67"/>
      <c r="G32" s="61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41676</v>
      </c>
      <c r="B34" s="65"/>
      <c r="C34" s="65"/>
      <c r="D34" s="65"/>
      <c r="E34" s="65"/>
      <c r="F34" s="65"/>
      <c r="G34" s="62"/>
      <c r="H34" s="22"/>
      <c r="I34" s="22"/>
    </row>
    <row r="35" spans="1:9" ht="12">
      <c r="A35" s="30">
        <f aca="true" t="shared" si="8" ref="A35:A40">A34+1</f>
        <v>41677</v>
      </c>
      <c r="B35" s="67"/>
      <c r="C35" s="67"/>
      <c r="D35" s="67"/>
      <c r="E35" s="67"/>
      <c r="F35" s="67"/>
      <c r="G35" s="60"/>
      <c r="H35" s="22"/>
      <c r="I35" s="22"/>
    </row>
    <row r="36" spans="1:9" ht="12">
      <c r="A36" s="35">
        <f t="shared" si="8"/>
        <v>41678</v>
      </c>
      <c r="B36" s="66"/>
      <c r="C36" s="66"/>
      <c r="D36" s="66"/>
      <c r="E36" s="66"/>
      <c r="F36" s="66"/>
      <c r="G36" s="62"/>
      <c r="H36" s="22"/>
      <c r="I36" s="22"/>
    </row>
    <row r="37" spans="1:9" ht="12">
      <c r="A37" s="35">
        <f t="shared" si="8"/>
        <v>41679</v>
      </c>
      <c r="B37" s="66"/>
      <c r="C37" s="66"/>
      <c r="D37" s="66"/>
      <c r="E37" s="66"/>
      <c r="F37" s="66"/>
      <c r="G37" s="60"/>
      <c r="H37" s="22"/>
      <c r="I37" s="22"/>
    </row>
    <row r="38" spans="1:9" ht="12">
      <c r="A38" s="35">
        <f t="shared" si="8"/>
        <v>41680</v>
      </c>
      <c r="B38" s="28"/>
      <c r="C38" s="28"/>
      <c r="D38" s="28"/>
      <c r="E38" s="28"/>
      <c r="F38" s="28"/>
      <c r="G38" s="60"/>
      <c r="H38" s="22"/>
      <c r="I38" s="22"/>
    </row>
    <row r="39" spans="1:9" ht="12">
      <c r="A39" s="35">
        <f t="shared" si="8"/>
        <v>41681</v>
      </c>
      <c r="B39" s="28"/>
      <c r="C39" s="66" t="s">
        <v>69</v>
      </c>
      <c r="D39" s="28"/>
      <c r="E39" s="28"/>
      <c r="F39" s="28"/>
      <c r="G39" s="60"/>
      <c r="H39" s="22"/>
      <c r="I39" s="22"/>
    </row>
    <row r="40" spans="1:9" ht="12.75" thickBot="1">
      <c r="A40" s="35">
        <f t="shared" si="8"/>
        <v>41682</v>
      </c>
      <c r="B40" s="46"/>
      <c r="C40" s="70" t="s">
        <v>13</v>
      </c>
      <c r="D40" s="46"/>
      <c r="E40" s="46"/>
      <c r="F40" s="46"/>
      <c r="G40" s="63"/>
      <c r="H40" s="22"/>
      <c r="I40" s="22"/>
    </row>
    <row r="41" spans="1:12" ht="13.5" thickBot="1" thickTop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  <c r="K41" s="205" t="str">
        <f>'Data Sheet'!I59</f>
        <v>Use military time to quickly calculate work hours.</v>
      </c>
      <c r="L41" s="206"/>
    </row>
    <row r="42" spans="1:12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  <c r="K42" s="207"/>
      <c r="L42" s="208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91" t="str">
        <f>'Data Sheet'!$I$12</f>
        <v>__________________________________________</v>
      </c>
      <c r="I43" s="192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 aca="true" t="shared" si="11" ref="B44:G44">B43</f>
        <v>0</v>
      </c>
      <c r="C44" s="45">
        <f t="shared" si="11"/>
        <v>0</v>
      </c>
      <c r="D44" s="45">
        <f t="shared" si="11"/>
        <v>0</v>
      </c>
      <c r="E44" s="45">
        <f t="shared" si="11"/>
        <v>0</v>
      </c>
      <c r="F44" s="45">
        <f t="shared" si="11"/>
        <v>0</v>
      </c>
      <c r="G44" s="45">
        <f t="shared" si="11"/>
        <v>0</v>
      </c>
      <c r="H44" s="187" t="str">
        <f>'Data Sheet'!$I$13</f>
        <v>Enter Name in Data Sheet</v>
      </c>
      <c r="I44" s="188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Sheet'!B37-Jan!B44)</f>
      </c>
      <c r="C45" s="45">
        <f>IF('Data Sheet'!C37=0,"",'Data Sheet'!C37-Jan!C44)</f>
        <v>50</v>
      </c>
      <c r="D45" s="45">
        <f>IF('Data Sheet'!D37=0,"",'Data Sheet'!D37-Jan!D44)</f>
        <v>50</v>
      </c>
      <c r="E45" s="45">
        <f>IF('Data Sheet'!E37=0,"",'Data Sheet'!E37-Jan!E44)</f>
      </c>
      <c r="F45" s="45">
        <f>IF('Data Sheet'!F37=0,"",'Data Sheet'!F37-Jan!F44)</f>
        <v>2000</v>
      </c>
      <c r="G45" s="45">
        <f>IF('Data Sheet'!G37=0,"",'Data Sheet'!G37-Jan!G44)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  <row r="47" ht="35.25" customHeight="1"/>
  </sheetData>
  <sheetProtection sheet="1" objects="1" scenarios="1" selectLockedCells="1"/>
  <mergeCells count="17">
    <mergeCell ref="H8:I8"/>
    <mergeCell ref="H16:I16"/>
    <mergeCell ref="H41:I41"/>
    <mergeCell ref="H42:I42"/>
    <mergeCell ref="H24:I24"/>
    <mergeCell ref="H25:I25"/>
    <mergeCell ref="H32:I32"/>
    <mergeCell ref="H33:I33"/>
    <mergeCell ref="H44:I44"/>
    <mergeCell ref="H45:I45"/>
    <mergeCell ref="H43:I43"/>
    <mergeCell ref="K9:L11"/>
    <mergeCell ref="K13:L16"/>
    <mergeCell ref="H9:I9"/>
    <mergeCell ref="H17:I17"/>
    <mergeCell ref="K41:L42"/>
    <mergeCell ref="K21:L23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1367187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40448</v>
      </c>
      <c r="B2" s="25"/>
      <c r="C2" s="28" t="s">
        <v>15</v>
      </c>
      <c r="D2" s="25"/>
      <c r="E2" s="25"/>
      <c r="F2" s="25"/>
      <c r="G2" s="26"/>
      <c r="H2" s="22"/>
      <c r="I2" s="22"/>
    </row>
    <row r="3" spans="1:9" ht="12.75" thickBot="1">
      <c r="A3" s="27">
        <f aca="true" t="shared" si="0" ref="A3:A8">A2+1</f>
        <v>40449</v>
      </c>
      <c r="B3" s="28"/>
      <c r="C3" s="28" t="s">
        <v>15</v>
      </c>
      <c r="D3" s="28"/>
      <c r="E3" s="28"/>
      <c r="F3" s="28"/>
      <c r="G3" s="29"/>
      <c r="H3" s="22"/>
      <c r="I3" s="22"/>
    </row>
    <row r="4" spans="1:10" ht="12">
      <c r="A4" s="30">
        <f t="shared" si="0"/>
        <v>40450</v>
      </c>
      <c r="B4" s="169"/>
      <c r="C4" s="28" t="s">
        <v>15</v>
      </c>
      <c r="D4" s="66"/>
      <c r="E4" s="66"/>
      <c r="F4" s="66"/>
      <c r="G4" s="29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40451</v>
      </c>
      <c r="B5" s="169"/>
      <c r="C5" s="28" t="s">
        <v>15</v>
      </c>
      <c r="D5" s="66"/>
      <c r="E5" s="66"/>
      <c r="F5" s="66"/>
      <c r="G5" s="29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40452</v>
      </c>
      <c r="B6" s="28"/>
      <c r="C6" s="28"/>
      <c r="D6" s="28"/>
      <c r="E6" s="28"/>
      <c r="F6" s="28"/>
      <c r="G6" s="29"/>
      <c r="H6" s="22"/>
      <c r="I6" s="22"/>
    </row>
    <row r="7" spans="1:9" ht="12">
      <c r="A7" s="30">
        <f t="shared" si="0"/>
        <v>40453</v>
      </c>
      <c r="B7" s="28"/>
      <c r="C7" s="28"/>
      <c r="D7" s="28" t="s">
        <v>20</v>
      </c>
      <c r="E7" s="28"/>
      <c r="F7" s="28"/>
      <c r="G7" s="29"/>
      <c r="H7" s="22"/>
      <c r="I7" s="22"/>
    </row>
    <row r="8" spans="1:9" ht="12.75" thickBot="1">
      <c r="A8" s="35">
        <f t="shared" si="0"/>
        <v>40454</v>
      </c>
      <c r="B8" s="36"/>
      <c r="C8" s="36"/>
      <c r="D8" s="36" t="s">
        <v>17</v>
      </c>
      <c r="E8" s="36"/>
      <c r="F8" s="36"/>
      <c r="G8" s="37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40455</v>
      </c>
      <c r="B10" s="25"/>
      <c r="C10" s="25"/>
      <c r="D10" s="25"/>
      <c r="E10" s="25"/>
      <c r="F10" s="25"/>
      <c r="G10" s="26"/>
      <c r="H10" s="22"/>
      <c r="I10" s="42"/>
    </row>
    <row r="11" spans="1:9" ht="12">
      <c r="A11" s="30">
        <f aca="true" t="shared" si="2" ref="A11:A16">A10+1</f>
        <v>40456</v>
      </c>
      <c r="B11" s="28"/>
      <c r="C11" s="28"/>
      <c r="D11" s="28"/>
      <c r="E11" s="28"/>
      <c r="F11" s="28"/>
      <c r="G11" s="29"/>
      <c r="H11" s="22"/>
      <c r="I11" s="22"/>
    </row>
    <row r="12" spans="1:9" ht="12">
      <c r="A12" s="30">
        <f t="shared" si="2"/>
        <v>40457</v>
      </c>
      <c r="B12" s="28"/>
      <c r="C12" s="28"/>
      <c r="D12" s="66"/>
      <c r="E12" s="66"/>
      <c r="F12" s="66"/>
      <c r="G12" s="29"/>
      <c r="H12" s="22"/>
      <c r="I12" s="22"/>
    </row>
    <row r="13" spans="1:9" ht="12">
      <c r="A13" s="30">
        <f t="shared" si="2"/>
        <v>40458</v>
      </c>
      <c r="B13" s="28"/>
      <c r="C13" s="28"/>
      <c r="D13" s="66"/>
      <c r="E13" s="66"/>
      <c r="F13" s="66"/>
      <c r="G13" s="29"/>
      <c r="H13" s="22"/>
      <c r="I13" s="22"/>
    </row>
    <row r="14" spans="1:9" ht="12">
      <c r="A14" s="30">
        <f t="shared" si="2"/>
        <v>40459</v>
      </c>
      <c r="B14" s="28"/>
      <c r="C14" s="28"/>
      <c r="D14" s="28"/>
      <c r="E14" s="28"/>
      <c r="F14" s="28"/>
      <c r="G14" s="29"/>
      <c r="H14" s="22"/>
      <c r="I14" s="22"/>
    </row>
    <row r="15" spans="1:9" ht="12">
      <c r="A15" s="30">
        <f t="shared" si="2"/>
        <v>40460</v>
      </c>
      <c r="B15" s="28"/>
      <c r="C15" s="28"/>
      <c r="D15" s="28"/>
      <c r="E15" s="28"/>
      <c r="F15" s="28"/>
      <c r="G15" s="29"/>
      <c r="H15" s="22"/>
      <c r="I15" s="22"/>
    </row>
    <row r="16" spans="1:9" ht="12.75" thickBot="1">
      <c r="A16" s="35">
        <f t="shared" si="2"/>
        <v>40461</v>
      </c>
      <c r="B16" s="36"/>
      <c r="C16" s="36"/>
      <c r="D16" s="36"/>
      <c r="E16" s="36"/>
      <c r="F16" s="36"/>
      <c r="G16" s="37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40462</v>
      </c>
      <c r="B18" s="25"/>
      <c r="C18" s="25"/>
      <c r="D18" s="25"/>
      <c r="E18" s="25"/>
      <c r="F18" s="25"/>
      <c r="G18" s="26"/>
      <c r="H18" s="22"/>
      <c r="I18" s="22"/>
    </row>
    <row r="19" spans="1:9" ht="12">
      <c r="A19" s="30">
        <f aca="true" t="shared" si="4" ref="A19:A24">A18+1</f>
        <v>40463</v>
      </c>
      <c r="B19" s="28"/>
      <c r="C19" s="28"/>
      <c r="D19" s="28"/>
      <c r="E19" s="28"/>
      <c r="F19" s="28"/>
      <c r="G19" s="29"/>
      <c r="H19" s="22"/>
      <c r="I19" s="22"/>
    </row>
    <row r="20" spans="1:9" ht="12">
      <c r="A20" s="30">
        <f t="shared" si="4"/>
        <v>40464</v>
      </c>
      <c r="B20" s="169"/>
      <c r="C20" s="28"/>
      <c r="D20" s="66"/>
      <c r="E20" s="66"/>
      <c r="F20" s="66"/>
      <c r="G20" s="29"/>
      <c r="H20" s="22"/>
      <c r="I20" s="22"/>
    </row>
    <row r="21" spans="1:9" ht="12">
      <c r="A21" s="30">
        <f t="shared" si="4"/>
        <v>40465</v>
      </c>
      <c r="B21" s="169"/>
      <c r="C21" s="28"/>
      <c r="D21" s="66"/>
      <c r="E21" s="66"/>
      <c r="F21" s="66"/>
      <c r="G21" s="29"/>
      <c r="H21" s="22"/>
      <c r="I21" s="22"/>
    </row>
    <row r="22" spans="1:9" ht="12">
      <c r="A22" s="30">
        <f t="shared" si="4"/>
        <v>40466</v>
      </c>
      <c r="B22" s="28"/>
      <c r="C22" s="28"/>
      <c r="D22" s="28"/>
      <c r="E22" s="28"/>
      <c r="F22" s="28"/>
      <c r="G22" s="29"/>
      <c r="H22" s="22"/>
      <c r="I22" s="22"/>
    </row>
    <row r="23" spans="1:9" ht="12">
      <c r="A23" s="30">
        <f t="shared" si="4"/>
        <v>40467</v>
      </c>
      <c r="B23" s="28"/>
      <c r="C23" s="28"/>
      <c r="D23" s="28" t="s">
        <v>20</v>
      </c>
      <c r="E23" s="28"/>
      <c r="F23" s="28"/>
      <c r="G23" s="29"/>
      <c r="H23" s="22"/>
      <c r="I23" s="22"/>
    </row>
    <row r="24" spans="1:9" ht="12.75" thickBot="1">
      <c r="A24" s="35">
        <f t="shared" si="4"/>
        <v>40468</v>
      </c>
      <c r="B24" s="36"/>
      <c r="C24" s="36"/>
      <c r="D24" s="36" t="s">
        <v>17</v>
      </c>
      <c r="E24" s="36"/>
      <c r="F24" s="36"/>
      <c r="G24" s="37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40469</v>
      </c>
      <c r="B26" s="25"/>
      <c r="C26" s="25"/>
      <c r="D26" s="25"/>
      <c r="E26" s="25"/>
      <c r="F26" s="25"/>
      <c r="G26" s="26"/>
      <c r="H26" s="22"/>
      <c r="I26" s="22"/>
    </row>
    <row r="27" spans="1:9" ht="12">
      <c r="A27" s="30">
        <f aca="true" t="shared" si="6" ref="A27:A32">A26+1</f>
        <v>40470</v>
      </c>
      <c r="B27" s="28"/>
      <c r="C27" s="28"/>
      <c r="D27" s="28"/>
      <c r="E27" s="28"/>
      <c r="F27" s="28"/>
      <c r="G27" s="29"/>
      <c r="H27" s="22"/>
      <c r="I27" s="22"/>
    </row>
    <row r="28" spans="1:9" ht="12">
      <c r="A28" s="30">
        <f t="shared" si="6"/>
        <v>40471</v>
      </c>
      <c r="B28" s="169"/>
      <c r="C28" s="28"/>
      <c r="D28" s="66"/>
      <c r="E28" s="66"/>
      <c r="F28" s="66"/>
      <c r="G28" s="29"/>
      <c r="H28" s="22"/>
      <c r="I28" s="22"/>
    </row>
    <row r="29" spans="1:9" ht="12">
      <c r="A29" s="30">
        <f t="shared" si="6"/>
        <v>40472</v>
      </c>
      <c r="B29" s="169"/>
      <c r="C29" s="28"/>
      <c r="D29" s="66"/>
      <c r="E29" s="66"/>
      <c r="F29" s="66"/>
      <c r="G29" s="29"/>
      <c r="H29" s="22"/>
      <c r="I29" s="22"/>
    </row>
    <row r="30" spans="1:9" ht="13.5" customHeight="1">
      <c r="A30" s="30">
        <f t="shared" si="6"/>
        <v>40473</v>
      </c>
      <c r="B30" s="28"/>
      <c r="C30" s="28"/>
      <c r="D30" s="28"/>
      <c r="E30" s="28"/>
      <c r="F30" s="28"/>
      <c r="G30" s="29"/>
      <c r="H30" s="22"/>
      <c r="I30" s="22"/>
    </row>
    <row r="31" spans="1:9" ht="12">
      <c r="A31" s="30">
        <f t="shared" si="6"/>
        <v>40474</v>
      </c>
      <c r="B31" s="28"/>
      <c r="C31" s="28"/>
      <c r="D31" s="28" t="s">
        <v>20</v>
      </c>
      <c r="E31" s="28"/>
      <c r="F31" s="28"/>
      <c r="G31" s="29"/>
      <c r="H31" s="22"/>
      <c r="I31" s="22"/>
    </row>
    <row r="32" spans="1:9" ht="12.75" thickBot="1">
      <c r="A32" s="35">
        <f t="shared" si="6"/>
        <v>40475</v>
      </c>
      <c r="B32" s="36"/>
      <c r="C32" s="36"/>
      <c r="D32" s="36" t="s">
        <v>17</v>
      </c>
      <c r="E32" s="36"/>
      <c r="F32" s="36"/>
      <c r="G32" s="37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40476</v>
      </c>
      <c r="B34" s="25"/>
      <c r="C34" s="25"/>
      <c r="D34" s="25"/>
      <c r="E34" s="25"/>
      <c r="F34" s="25"/>
      <c r="G34" s="26"/>
      <c r="H34" s="22"/>
      <c r="I34" s="22"/>
    </row>
    <row r="35" spans="1:9" ht="12">
      <c r="A35" s="30">
        <f aca="true" t="shared" si="8" ref="A35:A40">A34+1</f>
        <v>40477</v>
      </c>
      <c r="B35" s="28"/>
      <c r="C35" s="28"/>
      <c r="D35" s="28"/>
      <c r="E35" s="28"/>
      <c r="F35" s="28"/>
      <c r="G35" s="29"/>
      <c r="H35" s="22"/>
      <c r="I35" s="22"/>
    </row>
    <row r="36" spans="1:9" ht="12">
      <c r="A36" s="35">
        <f t="shared" si="8"/>
        <v>40478</v>
      </c>
      <c r="B36" s="169"/>
      <c r="C36" s="28"/>
      <c r="D36" s="66"/>
      <c r="E36" s="66"/>
      <c r="F36" s="66"/>
      <c r="G36" s="29"/>
      <c r="H36" s="22"/>
      <c r="I36" s="22"/>
    </row>
    <row r="37" spans="1:9" ht="12">
      <c r="A37" s="35">
        <f t="shared" si="8"/>
        <v>40479</v>
      </c>
      <c r="B37" s="169"/>
      <c r="C37" s="28"/>
      <c r="D37" s="66"/>
      <c r="E37" s="66"/>
      <c r="F37" s="66"/>
      <c r="G37" s="29"/>
      <c r="H37" s="22"/>
      <c r="I37" s="22"/>
    </row>
    <row r="38" spans="1:9" ht="12">
      <c r="A38" s="35">
        <f t="shared" si="8"/>
        <v>40480</v>
      </c>
      <c r="B38" s="28"/>
      <c r="C38" s="28"/>
      <c r="D38" s="28"/>
      <c r="E38" s="28"/>
      <c r="F38" s="28"/>
      <c r="G38" s="29"/>
      <c r="H38" s="22"/>
      <c r="I38" s="22"/>
    </row>
    <row r="39" spans="1:9" ht="12">
      <c r="A39" s="35">
        <f t="shared" si="8"/>
        <v>40481</v>
      </c>
      <c r="B39" s="28"/>
      <c r="C39" s="28"/>
      <c r="D39" s="28" t="s">
        <v>20</v>
      </c>
      <c r="E39" s="28"/>
      <c r="F39" s="28"/>
      <c r="G39" s="29"/>
      <c r="H39" s="22"/>
      <c r="I39" s="22"/>
    </row>
    <row r="40" spans="1:9" ht="12.75" thickBot="1">
      <c r="A40" s="35">
        <f t="shared" si="8"/>
        <v>40482</v>
      </c>
      <c r="B40" s="46"/>
      <c r="C40" s="46"/>
      <c r="D40" s="36" t="s">
        <v>17</v>
      </c>
      <c r="E40" s="46"/>
      <c r="F40" s="46"/>
      <c r="G40" s="47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B43+Sept!B44</f>
        <v>0</v>
      </c>
      <c r="C44" s="45">
        <f>C43+Sept!C44</f>
        <v>0</v>
      </c>
      <c r="D44" s="45">
        <f>D43+Sept!D44</f>
        <v>0</v>
      </c>
      <c r="E44" s="45">
        <f>E43+Sept!E44</f>
        <v>0</v>
      </c>
      <c r="F44" s="45">
        <f>F43+Sept!F44</f>
        <v>0</v>
      </c>
      <c r="G44" s="45">
        <f>G43+Sept!G44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32:I32"/>
    <mergeCell ref="H9:I9"/>
    <mergeCell ref="H17:I17"/>
    <mergeCell ref="H8:I8"/>
    <mergeCell ref="H16:I16"/>
    <mergeCell ref="H24:I24"/>
    <mergeCell ref="H25:I25"/>
    <mergeCell ref="H33:I33"/>
    <mergeCell ref="H43:I43"/>
    <mergeCell ref="H44:I44"/>
    <mergeCell ref="H45:I45"/>
    <mergeCell ref="H41:I41"/>
    <mergeCell ref="H42:I42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1367187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40483</v>
      </c>
      <c r="B2" s="25"/>
      <c r="C2" s="25"/>
      <c r="D2" s="25"/>
      <c r="E2" s="25"/>
      <c r="F2" s="25"/>
      <c r="G2" s="26"/>
      <c r="H2" s="22"/>
      <c r="I2" s="22"/>
    </row>
    <row r="3" spans="1:9" ht="12.75" thickBot="1">
      <c r="A3" s="27">
        <f aca="true" t="shared" si="0" ref="A3:A8">A2+1</f>
        <v>40484</v>
      </c>
      <c r="B3" s="28"/>
      <c r="C3" s="28"/>
      <c r="D3" s="28"/>
      <c r="E3" s="28"/>
      <c r="F3" s="28"/>
      <c r="G3" s="29"/>
      <c r="H3" s="22"/>
      <c r="I3" s="22"/>
    </row>
    <row r="4" spans="1:10" ht="12">
      <c r="A4" s="30">
        <f t="shared" si="0"/>
        <v>40485</v>
      </c>
      <c r="B4" s="169"/>
      <c r="C4" s="28"/>
      <c r="D4" s="66"/>
      <c r="E4" s="66"/>
      <c r="F4" s="66"/>
      <c r="G4" s="29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40486</v>
      </c>
      <c r="B5" s="169"/>
      <c r="C5" s="28"/>
      <c r="D5" s="66"/>
      <c r="E5" s="66"/>
      <c r="F5" s="66"/>
      <c r="G5" s="29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40487</v>
      </c>
      <c r="B6" s="28"/>
      <c r="C6" s="28"/>
      <c r="D6" s="28"/>
      <c r="E6" s="28"/>
      <c r="F6" s="28"/>
      <c r="G6" s="29"/>
      <c r="H6" s="22"/>
      <c r="I6" s="22"/>
    </row>
    <row r="7" spans="1:9" ht="12">
      <c r="A7" s="30">
        <f t="shared" si="0"/>
        <v>40488</v>
      </c>
      <c r="B7" s="28"/>
      <c r="C7" s="28"/>
      <c r="D7" s="28" t="s">
        <v>17</v>
      </c>
      <c r="E7" s="28"/>
      <c r="F7" s="28"/>
      <c r="G7" s="29"/>
      <c r="H7" s="22"/>
      <c r="I7" s="22"/>
    </row>
    <row r="8" spans="1:9" ht="12.75" thickBot="1">
      <c r="A8" s="35">
        <f t="shared" si="0"/>
        <v>40489</v>
      </c>
      <c r="B8" s="36"/>
      <c r="C8" s="36"/>
      <c r="D8" s="36" t="s">
        <v>17</v>
      </c>
      <c r="E8" s="36"/>
      <c r="F8" s="36"/>
      <c r="G8" s="37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40490</v>
      </c>
      <c r="B10" s="25"/>
      <c r="C10" s="25"/>
      <c r="D10" s="25"/>
      <c r="E10" s="25"/>
      <c r="F10" s="25"/>
      <c r="G10" s="26"/>
      <c r="H10" s="22"/>
      <c r="I10" s="42"/>
    </row>
    <row r="11" spans="1:9" ht="12">
      <c r="A11" s="30">
        <f aca="true" t="shared" si="2" ref="A11:A16">A10+1</f>
        <v>40491</v>
      </c>
      <c r="B11" s="28"/>
      <c r="C11" s="28"/>
      <c r="D11" s="28"/>
      <c r="E11" s="28"/>
      <c r="F11" s="28"/>
      <c r="G11" s="29"/>
      <c r="H11" s="22"/>
      <c r="I11" s="22"/>
    </row>
    <row r="12" spans="1:9" ht="12">
      <c r="A12" s="30">
        <f t="shared" si="2"/>
        <v>40492</v>
      </c>
      <c r="B12" s="169"/>
      <c r="C12" s="28"/>
      <c r="D12" s="66"/>
      <c r="E12" s="66"/>
      <c r="F12" s="66"/>
      <c r="G12" s="29"/>
      <c r="H12" s="22"/>
      <c r="I12" s="22"/>
    </row>
    <row r="13" spans="1:9" ht="12">
      <c r="A13" s="30">
        <f t="shared" si="2"/>
        <v>40493</v>
      </c>
      <c r="B13" s="169"/>
      <c r="C13" s="28"/>
      <c r="D13" s="66"/>
      <c r="E13" s="66"/>
      <c r="F13" s="66"/>
      <c r="G13" s="29"/>
      <c r="H13" s="22"/>
      <c r="I13" s="22"/>
    </row>
    <row r="14" spans="1:9" ht="12">
      <c r="A14" s="30">
        <f t="shared" si="2"/>
        <v>40494</v>
      </c>
      <c r="B14" s="28"/>
      <c r="C14" s="28"/>
      <c r="D14" s="28"/>
      <c r="E14" s="28"/>
      <c r="F14" s="28"/>
      <c r="G14" s="29"/>
      <c r="H14" s="22"/>
      <c r="I14" s="22"/>
    </row>
    <row r="15" spans="1:9" ht="12">
      <c r="A15" s="30">
        <f t="shared" si="2"/>
        <v>40495</v>
      </c>
      <c r="B15" s="28"/>
      <c r="C15" s="28"/>
      <c r="D15" s="28" t="s">
        <v>17</v>
      </c>
      <c r="E15" s="28"/>
      <c r="F15" s="28"/>
      <c r="G15" s="29"/>
      <c r="H15" s="22"/>
      <c r="I15" s="22"/>
    </row>
    <row r="16" spans="1:9" ht="12.75" thickBot="1">
      <c r="A16" s="35">
        <f t="shared" si="2"/>
        <v>40496</v>
      </c>
      <c r="B16" s="36"/>
      <c r="C16" s="36"/>
      <c r="D16" s="36" t="s">
        <v>17</v>
      </c>
      <c r="E16" s="36"/>
      <c r="F16" s="36"/>
      <c r="G16" s="37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40497</v>
      </c>
      <c r="B18" s="25"/>
      <c r="C18" s="25"/>
      <c r="D18" s="25"/>
      <c r="E18" s="25"/>
      <c r="F18" s="25"/>
      <c r="G18" s="26"/>
      <c r="H18" s="22"/>
      <c r="I18" s="22"/>
    </row>
    <row r="19" spans="1:9" ht="12">
      <c r="A19" s="30">
        <f aca="true" t="shared" si="4" ref="A19:A24">A18+1</f>
        <v>40498</v>
      </c>
      <c r="B19" s="28"/>
      <c r="C19" s="28"/>
      <c r="D19" s="28"/>
      <c r="E19" s="28"/>
      <c r="F19" s="28"/>
      <c r="G19" s="29"/>
      <c r="H19" s="22"/>
      <c r="I19" s="22"/>
    </row>
    <row r="20" spans="1:9" ht="12">
      <c r="A20" s="30">
        <f t="shared" si="4"/>
        <v>40499</v>
      </c>
      <c r="B20" s="169"/>
      <c r="C20" s="169"/>
      <c r="D20" s="66"/>
      <c r="E20" s="66"/>
      <c r="F20" s="66"/>
      <c r="G20" s="29"/>
      <c r="H20" s="22"/>
      <c r="I20" s="22"/>
    </row>
    <row r="21" spans="1:9" ht="12">
      <c r="A21" s="30">
        <f t="shared" si="4"/>
        <v>40500</v>
      </c>
      <c r="B21" s="169"/>
      <c r="C21" s="28"/>
      <c r="D21" s="66"/>
      <c r="E21" s="66"/>
      <c r="F21" s="66"/>
      <c r="G21" s="29"/>
      <c r="H21" s="22"/>
      <c r="I21" s="22"/>
    </row>
    <row r="22" spans="1:9" ht="12">
      <c r="A22" s="30">
        <f t="shared" si="4"/>
        <v>40501</v>
      </c>
      <c r="B22" s="28"/>
      <c r="C22" s="28"/>
      <c r="D22" s="28"/>
      <c r="E22" s="28"/>
      <c r="F22" s="28"/>
      <c r="G22" s="29"/>
      <c r="H22" s="22"/>
      <c r="I22" s="22"/>
    </row>
    <row r="23" spans="1:9" ht="12">
      <c r="A23" s="30">
        <f t="shared" si="4"/>
        <v>40502</v>
      </c>
      <c r="B23" s="28"/>
      <c r="C23" s="28"/>
      <c r="D23" s="28" t="s">
        <v>17</v>
      </c>
      <c r="E23" s="28"/>
      <c r="F23" s="28"/>
      <c r="G23" s="29"/>
      <c r="H23" s="22"/>
      <c r="I23" s="22"/>
    </row>
    <row r="24" spans="1:9" ht="12.75" thickBot="1">
      <c r="A24" s="35">
        <f t="shared" si="4"/>
        <v>40503</v>
      </c>
      <c r="B24" s="36"/>
      <c r="C24" s="36"/>
      <c r="D24" s="36" t="s">
        <v>17</v>
      </c>
      <c r="E24" s="36"/>
      <c r="F24" s="36"/>
      <c r="G24" s="37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40504</v>
      </c>
      <c r="B26" s="25"/>
      <c r="C26" s="25"/>
      <c r="D26" s="25"/>
      <c r="E26" s="25"/>
      <c r="F26" s="25"/>
      <c r="G26" s="26"/>
      <c r="H26" s="22"/>
      <c r="I26" s="22"/>
    </row>
    <row r="27" spans="1:9" ht="12">
      <c r="A27" s="30">
        <f aca="true" t="shared" si="6" ref="A27:A32">A26+1</f>
        <v>40505</v>
      </c>
      <c r="B27" s="28"/>
      <c r="C27" s="28"/>
      <c r="D27" s="28"/>
      <c r="E27" s="28"/>
      <c r="F27" s="28"/>
      <c r="G27" s="29"/>
      <c r="H27" s="22"/>
      <c r="I27" s="22"/>
    </row>
    <row r="28" spans="1:9" ht="12">
      <c r="A28" s="30">
        <f t="shared" si="6"/>
        <v>40506</v>
      </c>
      <c r="B28" s="169"/>
      <c r="C28" s="28"/>
      <c r="D28" s="66"/>
      <c r="E28" s="66"/>
      <c r="F28" s="66"/>
      <c r="G28" s="29"/>
      <c r="H28" s="22"/>
      <c r="I28" s="22"/>
    </row>
    <row r="29" spans="1:9" ht="12">
      <c r="A29" s="30">
        <f t="shared" si="6"/>
        <v>40507</v>
      </c>
      <c r="B29" s="169"/>
      <c r="C29" s="28"/>
      <c r="D29" s="66"/>
      <c r="E29" s="66"/>
      <c r="F29" s="66"/>
      <c r="G29" s="29"/>
      <c r="H29" s="22"/>
      <c r="I29" s="22"/>
    </row>
    <row r="30" spans="1:9" ht="13.5" customHeight="1">
      <c r="A30" s="30">
        <f t="shared" si="6"/>
        <v>40508</v>
      </c>
      <c r="B30" s="28"/>
      <c r="C30" s="28"/>
      <c r="D30" s="28"/>
      <c r="E30" s="28"/>
      <c r="F30" s="28"/>
      <c r="G30" s="29"/>
      <c r="H30" s="22"/>
      <c r="I30" s="22"/>
    </row>
    <row r="31" spans="1:9" ht="12">
      <c r="A31" s="30">
        <f t="shared" si="6"/>
        <v>40509</v>
      </c>
      <c r="B31" s="28"/>
      <c r="C31" s="28"/>
      <c r="D31" s="28" t="s">
        <v>17</v>
      </c>
      <c r="E31" s="28"/>
      <c r="F31" s="28"/>
      <c r="G31" s="29"/>
      <c r="H31" s="22"/>
      <c r="I31" s="22"/>
    </row>
    <row r="32" spans="1:9" ht="12.75" thickBot="1">
      <c r="A32" s="35">
        <f t="shared" si="6"/>
        <v>40510</v>
      </c>
      <c r="B32" s="36"/>
      <c r="C32" s="36"/>
      <c r="D32" s="36" t="s">
        <v>17</v>
      </c>
      <c r="E32" s="36"/>
      <c r="F32" s="36"/>
      <c r="G32" s="37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40511</v>
      </c>
      <c r="B34" s="25"/>
      <c r="C34" s="28"/>
      <c r="D34" s="25"/>
      <c r="E34" s="25"/>
      <c r="F34" s="25"/>
      <c r="G34" s="26"/>
      <c r="H34" s="22"/>
      <c r="I34" s="22"/>
    </row>
    <row r="35" spans="1:9" ht="12">
      <c r="A35" s="30">
        <f aca="true" t="shared" si="8" ref="A35:A40">A34+1</f>
        <v>40512</v>
      </c>
      <c r="B35" s="28"/>
      <c r="C35" s="28"/>
      <c r="D35" s="28"/>
      <c r="E35" s="28"/>
      <c r="F35" s="28"/>
      <c r="G35" s="29"/>
      <c r="H35" s="22"/>
      <c r="I35" s="22"/>
    </row>
    <row r="36" spans="1:9" ht="12">
      <c r="A36" s="35">
        <f t="shared" si="8"/>
        <v>40513</v>
      </c>
      <c r="B36" s="169"/>
      <c r="C36" s="28" t="str">
        <f>'Data Sheet'!$D$40</f>
        <v>NEXT PAGE</v>
      </c>
      <c r="D36" s="66"/>
      <c r="E36" s="66"/>
      <c r="F36" s="66"/>
      <c r="G36" s="29"/>
      <c r="H36" s="22"/>
      <c r="I36" s="22"/>
    </row>
    <row r="37" spans="1:9" ht="12">
      <c r="A37" s="35">
        <f t="shared" si="8"/>
        <v>40514</v>
      </c>
      <c r="B37" s="169"/>
      <c r="C37" s="28" t="str">
        <f>'Data Sheet'!$D$40</f>
        <v>NEXT PAGE</v>
      </c>
      <c r="D37" s="66"/>
      <c r="E37" s="66"/>
      <c r="F37" s="66"/>
      <c r="G37" s="29"/>
      <c r="H37" s="22"/>
      <c r="I37" s="22"/>
    </row>
    <row r="38" spans="1:9" ht="12">
      <c r="A38" s="35">
        <f t="shared" si="8"/>
        <v>40515</v>
      </c>
      <c r="B38" s="28"/>
      <c r="C38" s="28" t="str">
        <f>'Data Sheet'!$D$40</f>
        <v>NEXT PAGE</v>
      </c>
      <c r="D38" s="68"/>
      <c r="E38" s="28"/>
      <c r="F38" s="28"/>
      <c r="G38" s="29"/>
      <c r="H38" s="22"/>
      <c r="I38" s="22"/>
    </row>
    <row r="39" spans="1:9" ht="12">
      <c r="A39" s="35">
        <f t="shared" si="8"/>
        <v>40516</v>
      </c>
      <c r="B39" s="28"/>
      <c r="C39" s="28" t="str">
        <f>'Data Sheet'!$D$40</f>
        <v>NEXT PAGE</v>
      </c>
      <c r="D39" s="68"/>
      <c r="E39" s="28"/>
      <c r="F39" s="28"/>
      <c r="G39" s="29"/>
      <c r="H39" s="22"/>
      <c r="I39" s="22"/>
    </row>
    <row r="40" spans="1:9" ht="12.75" thickBot="1">
      <c r="A40" s="35">
        <f t="shared" si="8"/>
        <v>40517</v>
      </c>
      <c r="B40" s="46"/>
      <c r="C40" s="46" t="str">
        <f>'Data Sheet'!$D$40</f>
        <v>NEXT PAGE</v>
      </c>
      <c r="D40" s="68"/>
      <c r="E40" s="46"/>
      <c r="F40" s="46"/>
      <c r="G40" s="47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B43+Oct!B44</f>
        <v>0</v>
      </c>
      <c r="C44" s="45">
        <f>C43+Oct!C44</f>
        <v>0</v>
      </c>
      <c r="D44" s="45">
        <f>D43+Oct!D44</f>
        <v>0</v>
      </c>
      <c r="E44" s="45">
        <f>E43+Oct!E44</f>
        <v>0</v>
      </c>
      <c r="F44" s="45">
        <f>F43+Oct!F44</f>
        <v>0</v>
      </c>
      <c r="G44" s="45">
        <f>G43+Oct!G44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45:I45"/>
    <mergeCell ref="H9:I9"/>
    <mergeCell ref="H17:I17"/>
    <mergeCell ref="H25:I25"/>
    <mergeCell ref="H32:I32"/>
    <mergeCell ref="H33:I33"/>
    <mergeCell ref="H43:I43"/>
    <mergeCell ref="H8:I8"/>
    <mergeCell ref="H16:I16"/>
    <mergeCell ref="H41:I41"/>
    <mergeCell ref="H42:I42"/>
    <mergeCell ref="H24:I24"/>
    <mergeCell ref="H44:I44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42578125" style="1" customWidth="1"/>
    <col min="11" max="16384" width="8.8515625" style="1" customWidth="1"/>
  </cols>
  <sheetData>
    <row r="1" spans="1:9" ht="58.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40511</v>
      </c>
      <c r="B2" s="25"/>
      <c r="C2" s="25" t="s">
        <v>11</v>
      </c>
      <c r="D2" s="25"/>
      <c r="E2" s="25"/>
      <c r="F2" s="25"/>
      <c r="G2" s="26"/>
      <c r="H2" s="22"/>
      <c r="I2" s="22"/>
    </row>
    <row r="3" spans="1:9" ht="12.75" thickBot="1">
      <c r="A3" s="27">
        <f aca="true" t="shared" si="0" ref="A3:A8">A2+1</f>
        <v>40512</v>
      </c>
      <c r="B3" s="28"/>
      <c r="C3" s="25" t="s">
        <v>11</v>
      </c>
      <c r="D3" s="28"/>
      <c r="E3" s="28"/>
      <c r="F3" s="28"/>
      <c r="G3" s="29"/>
      <c r="H3" s="22"/>
      <c r="I3" s="22"/>
    </row>
    <row r="4" spans="1:10" ht="12">
      <c r="A4" s="30">
        <f t="shared" si="0"/>
        <v>40513</v>
      </c>
      <c r="B4" s="169"/>
      <c r="C4" s="169"/>
      <c r="D4" s="66"/>
      <c r="E4" s="66"/>
      <c r="F4" s="66"/>
      <c r="G4" s="29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40514</v>
      </c>
      <c r="B5" s="169"/>
      <c r="C5" s="28"/>
      <c r="D5" s="66"/>
      <c r="E5" s="66"/>
      <c r="F5" s="66"/>
      <c r="G5" s="29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40515</v>
      </c>
      <c r="B6" s="28"/>
      <c r="C6" s="28"/>
      <c r="D6" s="68"/>
      <c r="E6" s="28"/>
      <c r="F6" s="28"/>
      <c r="G6" s="29"/>
      <c r="H6" s="22"/>
      <c r="I6" s="22"/>
    </row>
    <row r="7" spans="1:9" ht="12">
      <c r="A7" s="30">
        <f t="shared" si="0"/>
        <v>40516</v>
      </c>
      <c r="B7" s="28"/>
      <c r="C7" s="28"/>
      <c r="D7" s="28" t="s">
        <v>17</v>
      </c>
      <c r="E7" s="28"/>
      <c r="F7" s="28"/>
      <c r="G7" s="29"/>
      <c r="H7" s="22"/>
      <c r="I7" s="22"/>
    </row>
    <row r="8" spans="1:9" ht="12.75" thickBot="1">
      <c r="A8" s="35">
        <f t="shared" si="0"/>
        <v>40517</v>
      </c>
      <c r="B8" s="46"/>
      <c r="C8" s="46"/>
      <c r="D8" s="68" t="s">
        <v>17</v>
      </c>
      <c r="E8" s="46"/>
      <c r="F8" s="46"/>
      <c r="G8" s="47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40518</v>
      </c>
      <c r="B10" s="25"/>
      <c r="C10" s="25"/>
      <c r="D10" s="25"/>
      <c r="E10" s="25"/>
      <c r="F10" s="25"/>
      <c r="G10" s="26"/>
      <c r="H10" s="22"/>
      <c r="I10" s="42"/>
    </row>
    <row r="11" spans="1:9" ht="12">
      <c r="A11" s="30">
        <f aca="true" t="shared" si="2" ref="A11:A16">A10+1</f>
        <v>40519</v>
      </c>
      <c r="B11" s="28"/>
      <c r="C11" s="28"/>
      <c r="D11" s="28"/>
      <c r="E11" s="28"/>
      <c r="F11" s="28"/>
      <c r="G11" s="29"/>
      <c r="H11" s="22"/>
      <c r="I11" s="22"/>
    </row>
    <row r="12" spans="1:9" ht="12">
      <c r="A12" s="30">
        <f t="shared" si="2"/>
        <v>40520</v>
      </c>
      <c r="B12" s="169"/>
      <c r="C12" s="169"/>
      <c r="D12" s="66"/>
      <c r="E12" s="66"/>
      <c r="F12" s="66"/>
      <c r="G12" s="29"/>
      <c r="H12" s="22"/>
      <c r="I12" s="22"/>
    </row>
    <row r="13" spans="1:9" ht="12">
      <c r="A13" s="30">
        <f t="shared" si="2"/>
        <v>40521</v>
      </c>
      <c r="B13" s="169"/>
      <c r="C13" s="28"/>
      <c r="D13" s="66"/>
      <c r="E13" s="66"/>
      <c r="F13" s="66"/>
      <c r="G13" s="29"/>
      <c r="H13" s="22"/>
      <c r="I13" s="22"/>
    </row>
    <row r="14" spans="1:9" ht="12">
      <c r="A14" s="30">
        <f t="shared" si="2"/>
        <v>40522</v>
      </c>
      <c r="B14" s="28"/>
      <c r="C14" s="28"/>
      <c r="D14" s="68"/>
      <c r="E14" s="28"/>
      <c r="F14" s="28"/>
      <c r="G14" s="29"/>
      <c r="H14" s="22"/>
      <c r="I14" s="22"/>
    </row>
    <row r="15" spans="1:9" ht="12">
      <c r="A15" s="30">
        <f t="shared" si="2"/>
        <v>40523</v>
      </c>
      <c r="B15" s="28"/>
      <c r="C15" s="28"/>
      <c r="D15" s="28" t="s">
        <v>17</v>
      </c>
      <c r="E15" s="28"/>
      <c r="F15" s="28"/>
      <c r="G15" s="29"/>
      <c r="H15" s="22"/>
      <c r="I15" s="22"/>
    </row>
    <row r="16" spans="1:9" ht="12.75" thickBot="1">
      <c r="A16" s="35">
        <f t="shared" si="2"/>
        <v>40524</v>
      </c>
      <c r="B16" s="36"/>
      <c r="C16" s="36"/>
      <c r="D16" s="68" t="s">
        <v>17</v>
      </c>
      <c r="E16" s="36"/>
      <c r="F16" s="36"/>
      <c r="G16" s="37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40525</v>
      </c>
      <c r="B18" s="25"/>
      <c r="C18" s="25"/>
      <c r="D18" s="25"/>
      <c r="E18" s="25"/>
      <c r="F18" s="25"/>
      <c r="G18" s="26"/>
      <c r="H18" s="22"/>
      <c r="I18" s="22"/>
    </row>
    <row r="19" spans="1:9" ht="12">
      <c r="A19" s="30">
        <f aca="true" t="shared" si="4" ref="A19:A24">A18+1</f>
        <v>40526</v>
      </c>
      <c r="B19" s="28"/>
      <c r="C19" s="28"/>
      <c r="D19" s="28"/>
      <c r="E19" s="28"/>
      <c r="F19" s="28"/>
      <c r="G19" s="29"/>
      <c r="H19" s="22"/>
      <c r="I19" s="22"/>
    </row>
    <row r="20" spans="1:9" ht="12">
      <c r="A20" s="30">
        <f t="shared" si="4"/>
        <v>40527</v>
      </c>
      <c r="B20" s="169"/>
      <c r="C20" s="169"/>
      <c r="D20" s="66"/>
      <c r="E20" s="66"/>
      <c r="F20" s="66"/>
      <c r="G20" s="29"/>
      <c r="H20" s="22"/>
      <c r="I20" s="22"/>
    </row>
    <row r="21" spans="1:9" ht="12">
      <c r="A21" s="30">
        <f t="shared" si="4"/>
        <v>40528</v>
      </c>
      <c r="B21" s="169"/>
      <c r="C21" s="28"/>
      <c r="D21" s="66"/>
      <c r="E21" s="66"/>
      <c r="F21" s="66"/>
      <c r="G21" s="29"/>
      <c r="H21" s="22"/>
      <c r="I21" s="22"/>
    </row>
    <row r="22" spans="1:9" ht="12">
      <c r="A22" s="30">
        <f t="shared" si="4"/>
        <v>40529</v>
      </c>
      <c r="B22" s="28"/>
      <c r="C22" s="28"/>
      <c r="D22" s="68"/>
      <c r="E22" s="28"/>
      <c r="F22" s="28"/>
      <c r="G22" s="29"/>
      <c r="H22" s="22"/>
      <c r="I22" s="22"/>
    </row>
    <row r="23" spans="1:9" ht="12">
      <c r="A23" s="30">
        <f t="shared" si="4"/>
        <v>40530</v>
      </c>
      <c r="B23" s="28"/>
      <c r="C23" s="28"/>
      <c r="D23" s="28" t="s">
        <v>17</v>
      </c>
      <c r="E23" s="28"/>
      <c r="F23" s="28"/>
      <c r="G23" s="29"/>
      <c r="H23" s="22"/>
      <c r="I23" s="22"/>
    </row>
    <row r="24" spans="1:9" ht="12.75" thickBot="1">
      <c r="A24" s="35">
        <f t="shared" si="4"/>
        <v>40531</v>
      </c>
      <c r="B24" s="36"/>
      <c r="C24" s="36"/>
      <c r="D24" s="68" t="s">
        <v>17</v>
      </c>
      <c r="E24" s="36"/>
      <c r="F24" s="36"/>
      <c r="G24" s="37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40532</v>
      </c>
      <c r="B26" s="25"/>
      <c r="C26" s="25"/>
      <c r="D26" s="25"/>
      <c r="E26" s="25"/>
      <c r="F26" s="25"/>
      <c r="G26" s="26"/>
      <c r="H26" s="22"/>
      <c r="I26" s="22"/>
    </row>
    <row r="27" spans="1:9" ht="12">
      <c r="A27" s="30">
        <f aca="true" t="shared" si="6" ref="A27:A32">A26+1</f>
        <v>40533</v>
      </c>
      <c r="B27" s="28"/>
      <c r="C27" s="28"/>
      <c r="D27" s="28"/>
      <c r="E27" s="28"/>
      <c r="F27" s="28"/>
      <c r="G27" s="29"/>
      <c r="H27" s="22"/>
      <c r="I27" s="22"/>
    </row>
    <row r="28" spans="1:9" ht="12">
      <c r="A28" s="30">
        <f t="shared" si="6"/>
        <v>40534</v>
      </c>
      <c r="B28" s="66"/>
      <c r="C28" s="28"/>
      <c r="D28" s="66"/>
      <c r="E28" s="66"/>
      <c r="F28" s="66"/>
      <c r="G28" s="29"/>
      <c r="H28" s="22"/>
      <c r="I28" s="22"/>
    </row>
    <row r="29" spans="1:9" ht="12">
      <c r="A29" s="30">
        <f t="shared" si="6"/>
        <v>40535</v>
      </c>
      <c r="B29" s="66"/>
      <c r="C29" s="28"/>
      <c r="D29" s="66"/>
      <c r="E29" s="66"/>
      <c r="F29" s="66"/>
      <c r="G29" s="29"/>
      <c r="H29" s="22"/>
      <c r="I29" s="22"/>
    </row>
    <row r="30" spans="1:9" ht="13.5" customHeight="1">
      <c r="A30" s="30">
        <f t="shared" si="6"/>
        <v>40536</v>
      </c>
      <c r="B30" s="28"/>
      <c r="C30" s="28"/>
      <c r="D30" s="28"/>
      <c r="E30" s="28"/>
      <c r="F30" s="28"/>
      <c r="G30" s="29"/>
      <c r="H30" s="22"/>
      <c r="I30" s="22"/>
    </row>
    <row r="31" spans="1:9" ht="12">
      <c r="A31" s="30">
        <f t="shared" si="6"/>
        <v>40537</v>
      </c>
      <c r="B31" s="28"/>
      <c r="C31" s="28"/>
      <c r="D31" s="28" t="s">
        <v>17</v>
      </c>
      <c r="E31" s="28"/>
      <c r="F31" s="28"/>
      <c r="G31" s="29"/>
      <c r="H31" s="22"/>
      <c r="I31" s="22"/>
    </row>
    <row r="32" spans="1:9" ht="12.75" thickBot="1">
      <c r="A32" s="35">
        <f t="shared" si="6"/>
        <v>40538</v>
      </c>
      <c r="B32" s="36"/>
      <c r="C32" s="36"/>
      <c r="D32" s="68" t="s">
        <v>17</v>
      </c>
      <c r="E32" s="36"/>
      <c r="F32" s="36"/>
      <c r="G32" s="37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40539</v>
      </c>
      <c r="B34" s="25"/>
      <c r="C34" s="25"/>
      <c r="D34" s="25"/>
      <c r="E34" s="25"/>
      <c r="F34" s="25"/>
      <c r="G34" s="26"/>
      <c r="H34" s="22"/>
      <c r="I34" s="22"/>
    </row>
    <row r="35" spans="1:9" ht="12">
      <c r="A35" s="30">
        <f aca="true" t="shared" si="8" ref="A35:A40">A34+1</f>
        <v>40540</v>
      </c>
      <c r="B35" s="28"/>
      <c r="C35" s="28"/>
      <c r="D35" s="28"/>
      <c r="E35" s="28"/>
      <c r="F35" s="28"/>
      <c r="G35" s="29"/>
      <c r="H35" s="22"/>
      <c r="I35" s="22"/>
    </row>
    <row r="36" spans="1:9" ht="12">
      <c r="A36" s="35">
        <f t="shared" si="8"/>
        <v>40541</v>
      </c>
      <c r="B36" s="66"/>
      <c r="C36" s="28"/>
      <c r="D36" s="66"/>
      <c r="E36" s="66"/>
      <c r="F36" s="66"/>
      <c r="G36" s="29"/>
      <c r="H36" s="22"/>
      <c r="I36" s="22"/>
    </row>
    <row r="37" spans="1:9" ht="12">
      <c r="A37" s="35">
        <f t="shared" si="8"/>
        <v>40542</v>
      </c>
      <c r="B37" s="66"/>
      <c r="C37" s="28"/>
      <c r="D37" s="66"/>
      <c r="E37" s="66"/>
      <c r="F37" s="66"/>
      <c r="G37" s="29"/>
      <c r="H37" s="22"/>
      <c r="I37" s="22"/>
    </row>
    <row r="38" spans="1:9" ht="12">
      <c r="A38" s="35">
        <f t="shared" si="8"/>
        <v>40543</v>
      </c>
      <c r="B38" s="28"/>
      <c r="C38" s="28"/>
      <c r="D38" s="28"/>
      <c r="E38" s="28"/>
      <c r="F38" s="28"/>
      <c r="G38" s="29"/>
      <c r="H38" s="22"/>
      <c r="I38" s="22"/>
    </row>
    <row r="39" spans="1:9" ht="12">
      <c r="A39" s="35">
        <f t="shared" si="8"/>
        <v>40544</v>
      </c>
      <c r="B39" s="28"/>
      <c r="C39" s="28" t="s">
        <v>18</v>
      </c>
      <c r="D39" s="28"/>
      <c r="E39" s="28"/>
      <c r="F39" s="28"/>
      <c r="G39" s="29"/>
      <c r="H39" s="22"/>
      <c r="I39" s="22"/>
    </row>
    <row r="40" spans="1:9" ht="12.75" thickBot="1">
      <c r="A40" s="35">
        <f t="shared" si="8"/>
        <v>40545</v>
      </c>
      <c r="B40" s="46"/>
      <c r="C40" s="28" t="s">
        <v>18</v>
      </c>
      <c r="D40" s="46"/>
      <c r="E40" s="46"/>
      <c r="F40" s="46"/>
      <c r="G40" s="47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 t="shared" si="9"/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B43+Nov!B44</f>
        <v>0</v>
      </c>
      <c r="C44" s="45">
        <f>C43+Nov!C44</f>
        <v>0</v>
      </c>
      <c r="D44" s="45">
        <f>D43+Nov!D44</f>
        <v>0</v>
      </c>
      <c r="E44" s="45">
        <f>E43+Nov!E44</f>
        <v>0</v>
      </c>
      <c r="F44" s="45">
        <f>F43+Nov!F44</f>
        <v>0</v>
      </c>
      <c r="G44" s="45">
        <f>G43+Nov!G44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32:I32"/>
    <mergeCell ref="H9:I9"/>
    <mergeCell ref="H17:I17"/>
    <mergeCell ref="H8:I8"/>
    <mergeCell ref="H16:I16"/>
    <mergeCell ref="H24:I24"/>
    <mergeCell ref="H25:I25"/>
    <mergeCell ref="H33:I33"/>
    <mergeCell ref="H43:I43"/>
    <mergeCell ref="H44:I44"/>
    <mergeCell ref="H45:I45"/>
    <mergeCell ref="H41:I41"/>
    <mergeCell ref="H42:I42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L60"/>
  <sheetViews>
    <sheetView workbookViewId="0" topLeftCell="A1">
      <selection activeCell="B43" sqref="B43"/>
    </sheetView>
  </sheetViews>
  <sheetFormatPr defaultColWidth="8.8515625" defaultRowHeight="12.75"/>
  <cols>
    <col min="1" max="1" width="29.8515625" style="5" customWidth="1"/>
    <col min="2" max="2" width="5.421875" style="5" customWidth="1"/>
    <col min="3" max="6" width="5.28125" style="5" customWidth="1"/>
    <col min="7" max="7" width="5.00390625" style="5" customWidth="1"/>
    <col min="8" max="8" width="12.8515625" style="5" customWidth="1"/>
    <col min="9" max="9" width="18.7109375" style="5" customWidth="1"/>
    <col min="10" max="10" width="0.42578125" style="5" customWidth="1"/>
    <col min="11" max="12" width="8.8515625" style="5" customWidth="1"/>
    <col min="13" max="18" width="5.28125" style="5" customWidth="1"/>
    <col min="19" max="16384" width="8.8515625" style="5" customWidth="1"/>
  </cols>
  <sheetData>
    <row r="1" ht="1.5" customHeight="1"/>
    <row r="2" ht="1.5" customHeight="1"/>
    <row r="3" ht="1.5" customHeight="1" thickBot="1"/>
    <row r="4" spans="8:10" ht="12">
      <c r="H4" s="50" t="s">
        <v>42</v>
      </c>
      <c r="I4" s="10" t="s">
        <v>43</v>
      </c>
      <c r="J4" s="76"/>
    </row>
    <row r="5" spans="8:10" ht="12.75" thickBot="1">
      <c r="H5" s="51" t="s">
        <v>51</v>
      </c>
      <c r="I5" s="11" t="s">
        <v>44</v>
      </c>
      <c r="J5" s="76"/>
    </row>
    <row r="6" ht="2.25" customHeight="1">
      <c r="J6" s="77"/>
    </row>
    <row r="7" spans="7:10" ht="2.25" customHeight="1">
      <c r="G7" s="9"/>
      <c r="H7" s="77"/>
      <c r="I7" s="77"/>
      <c r="J7" s="9"/>
    </row>
    <row r="8" spans="6:11" ht="12.75" thickBot="1">
      <c r="F8" s="225" t="s">
        <v>12</v>
      </c>
      <c r="G8" s="226"/>
      <c r="I8" s="127" t="s">
        <v>22</v>
      </c>
      <c r="J8" s="78"/>
      <c r="K8" s="79"/>
    </row>
    <row r="9" spans="6:10" ht="12.75" thickBot="1">
      <c r="F9" s="226"/>
      <c r="G9" s="226"/>
      <c r="H9" s="49" t="s">
        <v>52</v>
      </c>
      <c r="I9" s="12" t="s">
        <v>22</v>
      </c>
      <c r="J9" s="9"/>
    </row>
    <row r="10" spans="6:10" ht="1.5" customHeight="1">
      <c r="F10" s="101"/>
      <c r="G10" s="9"/>
      <c r="H10" s="9"/>
      <c r="I10" s="80"/>
      <c r="J10" s="9"/>
    </row>
    <row r="11" spans="6:10" ht="1.5" customHeight="1">
      <c r="F11" s="101"/>
      <c r="G11" s="9"/>
      <c r="H11" s="9"/>
      <c r="I11" s="80"/>
      <c r="J11" s="9"/>
    </row>
    <row r="12" spans="6:10" ht="14.25" customHeight="1" thickBot="1">
      <c r="F12" s="225" t="s">
        <v>21</v>
      </c>
      <c r="G12" s="239"/>
      <c r="H12" s="9"/>
      <c r="I12" s="127" t="s">
        <v>67</v>
      </c>
      <c r="J12" s="9"/>
    </row>
    <row r="13" spans="6:10" ht="14.25" customHeight="1" thickBot="1">
      <c r="F13" s="239"/>
      <c r="G13" s="239"/>
      <c r="I13" s="128" t="s">
        <v>45</v>
      </c>
      <c r="J13" s="9"/>
    </row>
    <row r="14" spans="6:10" ht="14.25" customHeight="1" thickBot="1">
      <c r="F14" s="239"/>
      <c r="G14" s="239"/>
      <c r="H14" s="49" t="s">
        <v>52</v>
      </c>
      <c r="I14" s="12" t="s">
        <v>48</v>
      </c>
      <c r="J14" s="9"/>
    </row>
    <row r="15" ht="1.5" customHeight="1"/>
    <row r="16" ht="1.5" customHeight="1"/>
    <row r="17" ht="1.5" customHeight="1"/>
    <row r="18" ht="1.5" customHeight="1"/>
    <row r="19" ht="1.5" customHeight="1"/>
    <row r="20" ht="1.5" customHeight="1"/>
    <row r="21" ht="1.5" customHeight="1"/>
    <row r="22" ht="1.5" customHeight="1"/>
    <row r="23" ht="1.5" customHeight="1"/>
    <row r="24" ht="1.5" customHeight="1"/>
    <row r="25" ht="1.5" customHeight="1"/>
    <row r="26" ht="1.5" customHeight="1"/>
    <row r="27" ht="1.5" customHeight="1"/>
    <row r="28" ht="1.5" customHeight="1"/>
    <row r="29" ht="2.25" customHeight="1">
      <c r="A29"/>
    </row>
    <row r="30" ht="2.25" customHeight="1">
      <c r="A30"/>
    </row>
    <row r="31" ht="1.5" customHeight="1" thickBot="1"/>
    <row r="32" spans="2:7" ht="13.5" customHeight="1" thickBot="1">
      <c r="B32" s="236" t="s">
        <v>82</v>
      </c>
      <c r="C32" s="237"/>
      <c r="D32" s="237"/>
      <c r="E32" s="237"/>
      <c r="F32" s="237"/>
      <c r="G32" s="238"/>
    </row>
    <row r="33" spans="1:7" ht="59.25" customHeight="1" thickBot="1">
      <c r="A33" s="95" t="s">
        <v>32</v>
      </c>
      <c r="B33" s="96" t="s">
        <v>35</v>
      </c>
      <c r="C33" s="96" t="s">
        <v>36</v>
      </c>
      <c r="D33" s="96" t="s">
        <v>33</v>
      </c>
      <c r="E33" s="96" t="s">
        <v>56</v>
      </c>
      <c r="F33" s="96" t="s">
        <v>37</v>
      </c>
      <c r="G33" s="48" t="s">
        <v>66</v>
      </c>
    </row>
    <row r="34" spans="1:12" ht="12.75" thickBot="1">
      <c r="A34" s="56" t="s">
        <v>38</v>
      </c>
      <c r="B34" s="7" t="s">
        <v>62</v>
      </c>
      <c r="C34" s="7" t="s">
        <v>62</v>
      </c>
      <c r="D34" s="7" t="s">
        <v>62</v>
      </c>
      <c r="E34" s="7" t="s">
        <v>62</v>
      </c>
      <c r="F34" s="7" t="s">
        <v>62</v>
      </c>
      <c r="G34" s="7" t="s">
        <v>62</v>
      </c>
      <c r="K34" s="81" t="s">
        <v>53</v>
      </c>
      <c r="L34" s="82" t="s">
        <v>54</v>
      </c>
    </row>
    <row r="35" spans="1:12" ht="12.75" thickBot="1">
      <c r="A35" s="56" t="s">
        <v>47</v>
      </c>
      <c r="B35" s="7">
        <f>Dec!B44</f>
        <v>0</v>
      </c>
      <c r="C35" s="7">
        <f>Dec!C44</f>
        <v>0</v>
      </c>
      <c r="D35" s="7">
        <f>Dec!D44</f>
        <v>0</v>
      </c>
      <c r="E35" s="7">
        <f>Dec!E44</f>
        <v>0</v>
      </c>
      <c r="F35" s="7">
        <f>Dec!F44</f>
        <v>0</v>
      </c>
      <c r="G35" s="7">
        <f>Dec!G44</f>
        <v>0</v>
      </c>
      <c r="K35" s="17">
        <v>8</v>
      </c>
      <c r="L35" s="18">
        <v>17.5</v>
      </c>
    </row>
    <row r="36" spans="1:12" ht="13.5" thickBot="1" thickTop="1">
      <c r="A36" s="56" t="s">
        <v>49</v>
      </c>
      <c r="B36" s="7">
        <f>IF('Data Sheet'!B37=0,"",'Data Sheet'!B37-B35)</f>
      </c>
      <c r="C36" s="7">
        <f>IF('Data Sheet'!C37=0,"",'Data Sheet'!C37-C35)</f>
        <v>50</v>
      </c>
      <c r="D36" s="7">
        <f>IF('Data Sheet'!D37=0,"",'Data Sheet'!D37-D35)</f>
        <v>50</v>
      </c>
      <c r="E36" s="7">
        <f>IF('Data Sheet'!E37=0,"",'Data Sheet'!E37-E35)</f>
      </c>
      <c r="F36" s="7">
        <f>IF('Data Sheet'!F37=0,"",'Data Sheet'!F37-F35)</f>
        <v>2000</v>
      </c>
      <c r="G36" s="7">
        <f>IF('Data Sheet'!G37=0,"",'Data Sheet'!G37-G35)</f>
        <v>40</v>
      </c>
      <c r="H36" s="107" t="s">
        <v>85</v>
      </c>
      <c r="K36" s="83" t="s">
        <v>55</v>
      </c>
      <c r="L36" s="91">
        <f>L35-K35</f>
        <v>9.5</v>
      </c>
    </row>
    <row r="37" spans="1:9" ht="13.5" thickBot="1" thickTop="1">
      <c r="A37" s="57" t="s">
        <v>61</v>
      </c>
      <c r="B37" s="19">
        <v>0</v>
      </c>
      <c r="C37" s="19">
        <v>50</v>
      </c>
      <c r="D37" s="19">
        <v>50</v>
      </c>
      <c r="E37" s="19"/>
      <c r="F37" s="19">
        <v>2000</v>
      </c>
      <c r="G37" s="20">
        <v>40</v>
      </c>
      <c r="H37" s="109" t="s">
        <v>2</v>
      </c>
      <c r="I37" s="108"/>
    </row>
    <row r="38" spans="3:7" ht="13.5" thickBot="1" thickTop="1">
      <c r="C38" s="52">
        <v>2000</v>
      </c>
      <c r="G38" s="84"/>
    </row>
    <row r="39" spans="3:5" ht="13.5" thickBot="1" thickTop="1">
      <c r="C39" s="53" t="s">
        <v>64</v>
      </c>
      <c r="D39" s="85"/>
      <c r="E39" s="86"/>
    </row>
    <row r="40" spans="4:5" ht="12.75" thickBot="1">
      <c r="D40" s="54" t="s">
        <v>63</v>
      </c>
      <c r="E40" s="86"/>
    </row>
    <row r="41" spans="9:12" ht="14.25" customHeight="1" thickBot="1" thickTop="1">
      <c r="I41" s="227" t="s">
        <v>85</v>
      </c>
      <c r="J41" s="228"/>
      <c r="K41" s="228"/>
      <c r="L41" s="229"/>
    </row>
    <row r="42" spans="1:12" ht="27" customHeight="1" thickBot="1" thickTop="1">
      <c r="A42" s="87" t="s">
        <v>65</v>
      </c>
      <c r="B42" s="55" t="s">
        <v>46</v>
      </c>
      <c r="C42" s="88"/>
      <c r="D42" s="88"/>
      <c r="E42" s="88"/>
      <c r="F42" s="89"/>
      <c r="I42" s="230" t="s">
        <v>7</v>
      </c>
      <c r="J42" s="231"/>
      <c r="K42" s="231"/>
      <c r="L42" s="232"/>
    </row>
    <row r="43" ht="6" customHeight="1">
      <c r="L43" s="90"/>
    </row>
    <row r="44" spans="1:12" ht="6.75" customHeight="1">
      <c r="A44" s="97"/>
      <c r="L44" s="90"/>
    </row>
    <row r="45" spans="1:12" ht="5.2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</row>
    <row r="46" spans="11:12" ht="6.75" customHeight="1" thickBot="1">
      <c r="K46" s="90"/>
      <c r="L46" s="90"/>
    </row>
    <row r="47" spans="1:12" ht="13.5" thickBot="1" thickTop="1">
      <c r="A47" s="101"/>
      <c r="B47" s="233" t="s">
        <v>72</v>
      </c>
      <c r="C47" s="234"/>
      <c r="D47" s="234"/>
      <c r="E47" s="234"/>
      <c r="F47" s="234"/>
      <c r="G47" s="235"/>
      <c r="H47" s="101"/>
      <c r="I47" s="107" t="s">
        <v>85</v>
      </c>
      <c r="J47" s="101"/>
      <c r="K47" s="101"/>
      <c r="L47" s="101"/>
    </row>
    <row r="48" spans="1:12" ht="59.25" customHeight="1" thickBot="1" thickTop="1">
      <c r="A48" s="102"/>
      <c r="B48" s="92" t="s">
        <v>35</v>
      </c>
      <c r="C48" s="93" t="s">
        <v>36</v>
      </c>
      <c r="D48" s="93" t="s">
        <v>33</v>
      </c>
      <c r="E48" s="93" t="s">
        <v>56</v>
      </c>
      <c r="F48" s="93" t="s">
        <v>37</v>
      </c>
      <c r="G48" s="8" t="s">
        <v>59</v>
      </c>
      <c r="H48" s="101"/>
      <c r="I48" s="222" t="s">
        <v>84</v>
      </c>
      <c r="J48" s="223"/>
      <c r="K48" s="223"/>
      <c r="L48" s="224"/>
    </row>
    <row r="49" spans="1:12" ht="12.75" thickBot="1">
      <c r="A49" s="120" t="s">
        <v>76</v>
      </c>
      <c r="B49" s="65"/>
      <c r="C49" s="25">
        <v>1</v>
      </c>
      <c r="D49" s="65"/>
      <c r="E49" s="65"/>
      <c r="F49" s="65">
        <v>9.5</v>
      </c>
      <c r="G49" s="59"/>
      <c r="H49" s="101"/>
      <c r="I49" s="101"/>
      <c r="J49" s="101"/>
      <c r="K49" s="101"/>
      <c r="L49" s="101"/>
    </row>
    <row r="50" spans="1:12" ht="13.5" thickBot="1" thickTop="1">
      <c r="A50" s="121" t="s">
        <v>77</v>
      </c>
      <c r="B50" s="66"/>
      <c r="C50" s="28"/>
      <c r="D50" s="66">
        <v>1</v>
      </c>
      <c r="E50" s="66"/>
      <c r="F50" s="66">
        <v>9.5</v>
      </c>
      <c r="G50" s="60"/>
      <c r="H50" s="101"/>
      <c r="I50" s="110" t="s">
        <v>85</v>
      </c>
      <c r="J50" s="101"/>
      <c r="K50" s="101"/>
      <c r="L50" s="101"/>
    </row>
    <row r="51" spans="1:12" ht="12.75" thickTop="1">
      <c r="A51" s="121" t="s">
        <v>78</v>
      </c>
      <c r="B51" s="66"/>
      <c r="C51" s="28">
        <v>1</v>
      </c>
      <c r="D51" s="66"/>
      <c r="E51" s="66"/>
      <c r="F51" s="66">
        <v>8.5</v>
      </c>
      <c r="G51" s="60"/>
      <c r="H51" s="101"/>
      <c r="I51" s="111" t="s">
        <v>4</v>
      </c>
      <c r="J51" s="112"/>
      <c r="K51" s="112"/>
      <c r="L51" s="113"/>
    </row>
    <row r="52" spans="1:12" ht="12">
      <c r="A52" s="121" t="s">
        <v>79</v>
      </c>
      <c r="B52" s="66"/>
      <c r="C52" s="28"/>
      <c r="D52" s="66"/>
      <c r="E52" s="66"/>
      <c r="F52" s="66">
        <v>9.5</v>
      </c>
      <c r="G52" s="60" t="s">
        <v>68</v>
      </c>
      <c r="H52" s="101"/>
      <c r="I52" s="114" t="s">
        <v>5</v>
      </c>
      <c r="J52" s="115"/>
      <c r="K52" s="115"/>
      <c r="L52" s="116"/>
    </row>
    <row r="53" spans="1:12" ht="12.75" thickBot="1">
      <c r="A53" s="121" t="s">
        <v>80</v>
      </c>
      <c r="B53" s="66"/>
      <c r="C53" s="28" t="s">
        <v>69</v>
      </c>
      <c r="D53" s="66"/>
      <c r="E53" s="66"/>
      <c r="F53" s="66"/>
      <c r="G53" s="60"/>
      <c r="H53" s="101"/>
      <c r="I53" s="117" t="s">
        <v>6</v>
      </c>
      <c r="J53" s="118"/>
      <c r="K53" s="118"/>
      <c r="L53" s="119"/>
    </row>
    <row r="54" spans="1:8" ht="13.5" thickBot="1" thickTop="1">
      <c r="A54" s="121" t="s">
        <v>81</v>
      </c>
      <c r="B54" s="66"/>
      <c r="C54" s="28" t="str">
        <f>'Data Sheet'!$D$40</f>
        <v>NEXT PAGE</v>
      </c>
      <c r="D54" s="72"/>
      <c r="E54" s="66"/>
      <c r="F54" s="66"/>
      <c r="G54" s="60"/>
      <c r="H54" s="101"/>
    </row>
    <row r="55" spans="1:12" ht="13.5" thickBot="1" thickTop="1">
      <c r="A55" s="122" t="s">
        <v>83</v>
      </c>
      <c r="B55" s="70"/>
      <c r="C55" s="46" t="str">
        <f>'Data Sheet'!$D$40</f>
        <v>NEXT PAGE</v>
      </c>
      <c r="D55" s="75"/>
      <c r="E55" s="70"/>
      <c r="F55" s="70"/>
      <c r="G55" s="63"/>
      <c r="H55" s="101"/>
      <c r="I55" s="107" t="s">
        <v>3</v>
      </c>
      <c r="J55" s="101"/>
      <c r="K55" s="101"/>
      <c r="L55" s="101"/>
    </row>
    <row r="56" spans="1:12" ht="13.5" thickBot="1" thickTop="1">
      <c r="A56" s="103" t="s">
        <v>39</v>
      </c>
      <c r="B56" s="105">
        <f aca="true" t="shared" si="0" ref="B56:G56">SUM(B49:B55)</f>
        <v>0</v>
      </c>
      <c r="C56" s="104">
        <f t="shared" si="0"/>
        <v>2</v>
      </c>
      <c r="D56" s="104">
        <f t="shared" si="0"/>
        <v>1</v>
      </c>
      <c r="E56" s="104">
        <f t="shared" si="0"/>
        <v>0</v>
      </c>
      <c r="F56" s="104">
        <f t="shared" si="0"/>
        <v>37</v>
      </c>
      <c r="G56" s="106">
        <f t="shared" si="0"/>
        <v>0</v>
      </c>
      <c r="H56" s="101"/>
      <c r="I56" s="219" t="s">
        <v>1</v>
      </c>
      <c r="J56" s="220"/>
      <c r="K56" s="220"/>
      <c r="L56" s="221"/>
    </row>
    <row r="57" spans="1:12" ht="37.5" customHeight="1" thickBot="1">
      <c r="A57" s="101"/>
      <c r="B57" s="101"/>
      <c r="C57" s="101"/>
      <c r="D57" s="101"/>
      <c r="E57" s="101"/>
      <c r="F57" s="101"/>
      <c r="G57" s="101"/>
      <c r="H57" s="101"/>
      <c r="I57" s="171" t="s">
        <v>0</v>
      </c>
      <c r="J57" s="172"/>
      <c r="K57" s="172"/>
      <c r="L57" s="173"/>
    </row>
    <row r="58" spans="1:12" ht="52.5" customHeight="1" thickBot="1">
      <c r="A58"/>
      <c r="B58"/>
      <c r="C58"/>
      <c r="D58"/>
      <c r="E58"/>
      <c r="F58"/>
      <c r="G58" s="132"/>
      <c r="H58" s="131"/>
      <c r="I58" s="171" t="s">
        <v>10</v>
      </c>
      <c r="J58" s="172"/>
      <c r="K58" s="172"/>
      <c r="L58" s="173"/>
    </row>
    <row r="59" spans="1:11" ht="27" customHeight="1" thickBot="1">
      <c r="A59"/>
      <c r="B59"/>
      <c r="C59"/>
      <c r="D59"/>
      <c r="E59"/>
      <c r="F59"/>
      <c r="G59"/>
      <c r="I59" s="216" t="s">
        <v>9</v>
      </c>
      <c r="J59" s="217"/>
      <c r="K59" s="218"/>
    </row>
    <row r="60" spans="1:11" ht="27.75" customHeight="1">
      <c r="A60"/>
      <c r="B60"/>
      <c r="C60"/>
      <c r="D60"/>
      <c r="E60"/>
      <c r="F60"/>
      <c r="G60"/>
      <c r="I60"/>
      <c r="J60"/>
      <c r="K60"/>
    </row>
  </sheetData>
  <sheetProtection sheet="1" objects="1" scenarios="1" selectLockedCells="1"/>
  <mergeCells count="9">
    <mergeCell ref="I59:K59"/>
    <mergeCell ref="I56:L56"/>
    <mergeCell ref="I48:L48"/>
    <mergeCell ref="F8:G9"/>
    <mergeCell ref="I41:L41"/>
    <mergeCell ref="I42:L42"/>
    <mergeCell ref="B47:G47"/>
    <mergeCell ref="B32:G32"/>
    <mergeCell ref="F12:G14"/>
  </mergeCells>
  <printOptions/>
  <pageMargins left="0.5" right="0.5" top="0.75" bottom="0.75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G32" sqref="G32"/>
    </sheetView>
  </sheetViews>
  <sheetFormatPr defaultColWidth="9.140625" defaultRowHeight="12.75"/>
  <cols>
    <col min="1" max="1" width="29.421875" style="5" customWidth="1"/>
    <col min="2" max="6" width="5.28125" style="5" customWidth="1"/>
    <col min="7" max="7" width="5.8515625" style="5" customWidth="1"/>
    <col min="8" max="10" width="5.28125" style="5" customWidth="1"/>
    <col min="11" max="11" width="20.7109375" style="5" customWidth="1"/>
    <col min="12" max="16384" width="9.140625" style="5" customWidth="1"/>
  </cols>
  <sheetData>
    <row r="2" spans="1:5" ht="12">
      <c r="A2" s="136" t="s">
        <v>50</v>
      </c>
      <c r="B2" s="240" t="str">
        <f>'Data Sheet'!I4</f>
        <v>Enter name in Data Sheet</v>
      </c>
      <c r="C2" s="241"/>
      <c r="D2" s="241"/>
      <c r="E2" s="242"/>
    </row>
    <row r="3" spans="1:5" ht="12">
      <c r="A3" s="136" t="s">
        <v>51</v>
      </c>
      <c r="B3" s="243" t="str">
        <f>'Data Sheet'!I5</f>
        <v>Enter Co. in Data Sheet</v>
      </c>
      <c r="C3" s="244"/>
      <c r="D3" s="244"/>
      <c r="E3" s="245"/>
    </row>
    <row r="4" ht="12">
      <c r="A4" s="138"/>
    </row>
    <row r="5" ht="12">
      <c r="A5" s="138"/>
    </row>
    <row r="6" ht="12">
      <c r="A6" s="138"/>
    </row>
    <row r="7" ht="12">
      <c r="A7" s="138"/>
    </row>
    <row r="8" ht="12">
      <c r="A8" s="5" t="s">
        <v>57</v>
      </c>
    </row>
    <row r="9" ht="12">
      <c r="A9" s="5" t="s">
        <v>58</v>
      </c>
    </row>
    <row r="10" ht="12">
      <c r="A10" s="138"/>
    </row>
    <row r="11" ht="12">
      <c r="A11" s="138"/>
    </row>
    <row r="12" ht="12">
      <c r="A12" s="138"/>
    </row>
    <row r="13" spans="1:4" ht="12">
      <c r="A13" s="138"/>
      <c r="B13" s="255" t="s">
        <v>67</v>
      </c>
      <c r="C13" s="256"/>
      <c r="D13" s="256"/>
    </row>
    <row r="14" spans="1:5" ht="12">
      <c r="A14" s="136" t="str">
        <f>'Data Sheet'!H9</f>
        <v>Site Supervisor:</v>
      </c>
      <c r="B14" s="257" t="s">
        <v>70</v>
      </c>
      <c r="C14" s="258"/>
      <c r="D14" s="258"/>
      <c r="E14" s="259"/>
    </row>
    <row r="15" spans="7:11" ht="12">
      <c r="G15" s="9"/>
      <c r="H15" s="9"/>
      <c r="I15" s="9"/>
      <c r="J15" s="77"/>
      <c r="K15" s="77"/>
    </row>
    <row r="16" spans="7:11" ht="12">
      <c r="G16" s="9"/>
      <c r="H16" s="9"/>
      <c r="I16" s="9"/>
      <c r="J16" s="77"/>
      <c r="K16" s="77"/>
    </row>
    <row r="17" spans="7:9" ht="12">
      <c r="G17" s="9"/>
      <c r="H17" s="9"/>
      <c r="I17" s="9"/>
    </row>
    <row r="18" spans="2:11" ht="13.5" customHeight="1">
      <c r="B18" s="246" t="s">
        <v>75</v>
      </c>
      <c r="C18" s="247"/>
      <c r="D18" s="247"/>
      <c r="E18" s="247"/>
      <c r="F18" s="247"/>
      <c r="G18" s="248"/>
      <c r="H18" s="249" t="s">
        <v>40</v>
      </c>
      <c r="I18" s="249"/>
      <c r="J18" s="250"/>
      <c r="K18" s="80"/>
    </row>
    <row r="19" spans="1:10" ht="69.75" customHeight="1">
      <c r="A19" s="92" t="s">
        <v>32</v>
      </c>
      <c r="B19" s="93" t="s">
        <v>35</v>
      </c>
      <c r="C19" s="93" t="s">
        <v>36</v>
      </c>
      <c r="D19" s="93" t="s">
        <v>33</v>
      </c>
      <c r="E19" s="93" t="s">
        <v>56</v>
      </c>
      <c r="F19" s="159" t="s">
        <v>34</v>
      </c>
      <c r="G19" s="143" t="s">
        <v>59</v>
      </c>
      <c r="H19" s="147" t="s">
        <v>24</v>
      </c>
      <c r="I19" s="148" t="s">
        <v>25</v>
      </c>
      <c r="J19" s="149" t="s">
        <v>41</v>
      </c>
    </row>
    <row r="20" spans="1:10" ht="15">
      <c r="A20" s="179" t="s">
        <v>73</v>
      </c>
      <c r="B20" s="94"/>
      <c r="C20" s="94"/>
      <c r="D20" s="94"/>
      <c r="E20" s="94"/>
      <c r="F20" s="160">
        <f>'Data Sheet'!F35</f>
        <v>0</v>
      </c>
      <c r="G20" s="181"/>
      <c r="H20" s="182">
        <v>25</v>
      </c>
      <c r="I20" s="183">
        <v>50</v>
      </c>
      <c r="J20" s="176">
        <f aca="true" t="shared" si="0" ref="J20:J25">I20*H20</f>
        <v>1250</v>
      </c>
    </row>
    <row r="21" spans="1:10" ht="15">
      <c r="A21" s="179" t="s">
        <v>74</v>
      </c>
      <c r="B21" s="94"/>
      <c r="C21" s="94"/>
      <c r="D21" s="94"/>
      <c r="E21" s="94"/>
      <c r="F21" s="160"/>
      <c r="G21" s="181"/>
      <c r="H21" s="182"/>
      <c r="I21" s="183"/>
      <c r="J21" s="176">
        <f t="shared" si="0"/>
        <v>0</v>
      </c>
    </row>
    <row r="22" spans="1:10" ht="15">
      <c r="A22" s="179"/>
      <c r="B22" s="94"/>
      <c r="C22" s="94"/>
      <c r="D22" s="94"/>
      <c r="E22" s="94"/>
      <c r="F22" s="160"/>
      <c r="G22" s="181"/>
      <c r="H22" s="182"/>
      <c r="I22" s="183"/>
      <c r="J22" s="176">
        <f t="shared" si="0"/>
        <v>0</v>
      </c>
    </row>
    <row r="23" spans="1:11" ht="15">
      <c r="A23" s="180"/>
      <c r="B23" s="94"/>
      <c r="C23" s="94"/>
      <c r="D23" s="94"/>
      <c r="E23" s="94"/>
      <c r="F23" s="160"/>
      <c r="G23" s="181"/>
      <c r="H23" s="182"/>
      <c r="I23" s="183"/>
      <c r="J23" s="176">
        <f t="shared" si="0"/>
        <v>0</v>
      </c>
      <c r="K23" s="141"/>
    </row>
    <row r="24" spans="1:11" ht="15">
      <c r="A24" s="179"/>
      <c r="B24" s="94"/>
      <c r="C24" s="94"/>
      <c r="D24" s="94"/>
      <c r="E24" s="94"/>
      <c r="F24" s="160"/>
      <c r="G24" s="181"/>
      <c r="H24" s="182"/>
      <c r="I24" s="183"/>
      <c r="J24" s="176">
        <f>(I24*H24)+40</f>
        <v>40</v>
      </c>
      <c r="K24" s="141"/>
    </row>
    <row r="25" spans="1:11" ht="15">
      <c r="A25" s="179"/>
      <c r="B25" s="94"/>
      <c r="C25" s="94"/>
      <c r="D25" s="94"/>
      <c r="E25" s="94"/>
      <c r="F25" s="160"/>
      <c r="G25" s="181"/>
      <c r="H25" s="182"/>
      <c r="I25" s="183"/>
      <c r="J25" s="176">
        <f t="shared" si="0"/>
        <v>0</v>
      </c>
      <c r="K25" s="141"/>
    </row>
    <row r="26" spans="1:11" ht="15">
      <c r="A26" s="179"/>
      <c r="B26" s="94"/>
      <c r="C26" s="94"/>
      <c r="D26" s="94"/>
      <c r="E26" s="94"/>
      <c r="F26" s="160"/>
      <c r="G26" s="105"/>
      <c r="H26" s="174"/>
      <c r="I26" s="175"/>
      <c r="J26" s="176">
        <f>I26*H26</f>
        <v>0</v>
      </c>
      <c r="K26" s="141"/>
    </row>
    <row r="27" spans="1:10" ht="12">
      <c r="A27" s="137" t="s">
        <v>27</v>
      </c>
      <c r="B27" s="139">
        <f aca="true" t="shared" si="1" ref="B27:G27">SUM(B20:B26)</f>
        <v>0</v>
      </c>
      <c r="C27" s="139">
        <f t="shared" si="1"/>
        <v>0</v>
      </c>
      <c r="D27" s="139">
        <f t="shared" si="1"/>
        <v>0</v>
      </c>
      <c r="E27" s="139">
        <f t="shared" si="1"/>
        <v>0</v>
      </c>
      <c r="F27" s="161">
        <f t="shared" si="1"/>
        <v>0</v>
      </c>
      <c r="G27" s="144">
        <f t="shared" si="1"/>
        <v>0</v>
      </c>
      <c r="H27" s="150" t="s">
        <v>26</v>
      </c>
      <c r="I27" s="151">
        <f>SUM(I20:I26)</f>
        <v>50</v>
      </c>
      <c r="J27" s="152">
        <f>SUM(J20:J26)</f>
        <v>1290</v>
      </c>
    </row>
    <row r="28" spans="1:10" ht="12">
      <c r="A28" s="137" t="s">
        <v>49</v>
      </c>
      <c r="B28" s="133">
        <f aca="true" t="shared" si="2" ref="B28:J28">B29-B27</f>
        <v>0</v>
      </c>
      <c r="C28" s="134">
        <f t="shared" si="2"/>
        <v>50</v>
      </c>
      <c r="D28" s="134">
        <f t="shared" si="2"/>
        <v>50</v>
      </c>
      <c r="E28" s="134">
        <f t="shared" si="2"/>
        <v>0</v>
      </c>
      <c r="F28" s="162">
        <f t="shared" si="2"/>
        <v>2000</v>
      </c>
      <c r="G28" s="145">
        <f t="shared" si="2"/>
        <v>40</v>
      </c>
      <c r="H28" s="153" t="s">
        <v>8</v>
      </c>
      <c r="I28" s="154" t="s">
        <v>26</v>
      </c>
      <c r="J28" s="155">
        <f t="shared" si="2"/>
        <v>2710</v>
      </c>
    </row>
    <row r="29" spans="1:10" ht="12">
      <c r="A29" s="140" t="s">
        <v>61</v>
      </c>
      <c r="B29" s="7">
        <f>'Data Sheet'!B37</f>
        <v>0</v>
      </c>
      <c r="C29" s="7">
        <f>'Data Sheet'!C37</f>
        <v>50</v>
      </c>
      <c r="D29" s="7">
        <f>'Data Sheet'!D37</f>
        <v>50</v>
      </c>
      <c r="E29" s="7">
        <f>'Data Sheet'!E37</f>
        <v>0</v>
      </c>
      <c r="F29" s="7">
        <f>'Data Sheet'!C38</f>
        <v>2000</v>
      </c>
      <c r="G29" s="146">
        <f>'Data Sheet'!G37</f>
        <v>40</v>
      </c>
      <c r="H29" s="156" t="s">
        <v>26</v>
      </c>
      <c r="I29" s="157" t="s">
        <v>26</v>
      </c>
      <c r="J29" s="158">
        <v>4000</v>
      </c>
    </row>
    <row r="30" spans="1:10" ht="12">
      <c r="A30" s="101"/>
      <c r="B30" s="101"/>
      <c r="C30" s="101"/>
      <c r="D30" s="101"/>
      <c r="E30" s="101"/>
      <c r="F30" s="164"/>
      <c r="G30" s="101"/>
      <c r="H30" s="101"/>
      <c r="I30" s="101"/>
      <c r="J30" s="101"/>
    </row>
    <row r="31" spans="1:10" ht="12">
      <c r="A31" s="6" t="s">
        <v>71</v>
      </c>
      <c r="B31" s="94">
        <v>12</v>
      </c>
      <c r="C31" s="94">
        <v>4</v>
      </c>
      <c r="D31" s="94">
        <v>4</v>
      </c>
      <c r="E31" s="94" t="s">
        <v>26</v>
      </c>
      <c r="F31" s="177">
        <f>H31*4</f>
        <v>152</v>
      </c>
      <c r="G31" s="94" t="s">
        <v>26</v>
      </c>
      <c r="H31" s="184">
        <v>38</v>
      </c>
      <c r="I31" s="6"/>
      <c r="J31" s="6"/>
    </row>
    <row r="32" spans="1:10" ht="12">
      <c r="A32" s="6" t="s">
        <v>28</v>
      </c>
      <c r="B32" s="170"/>
      <c r="C32" s="170"/>
      <c r="D32" s="170"/>
      <c r="E32" s="170"/>
      <c r="F32" s="163">
        <f>F28/(H31*4)</f>
        <v>13.157894736842104</v>
      </c>
      <c r="G32" s="170">
        <f>F28/B31</f>
        <v>166.66666666666666</v>
      </c>
      <c r="H32" s="6"/>
      <c r="I32" s="6"/>
      <c r="J32" s="135"/>
    </row>
    <row r="33" spans="1:10" ht="12">
      <c r="A33" s="6" t="s">
        <v>29</v>
      </c>
      <c r="B33" s="253">
        <f ca="1">TODAY()+(F32*30)</f>
        <v>43209.73684210526</v>
      </c>
      <c r="C33" s="254"/>
      <c r="D33" s="254"/>
      <c r="E33" s="165"/>
      <c r="F33" s="165"/>
      <c r="G33" s="166"/>
      <c r="H33" s="120"/>
      <c r="I33" s="120"/>
      <c r="J33" s="6"/>
    </row>
    <row r="34" spans="1:10" ht="12">
      <c r="A34" s="6" t="s">
        <v>30</v>
      </c>
      <c r="B34" s="251">
        <f>B33+365</f>
        <v>43574.73684210526</v>
      </c>
      <c r="C34" s="252"/>
      <c r="D34" s="252"/>
      <c r="E34" s="167"/>
      <c r="F34" s="167"/>
      <c r="G34" s="168"/>
      <c r="H34" s="122"/>
      <c r="I34" s="122"/>
      <c r="J34" s="6"/>
    </row>
    <row r="35" ht="12">
      <c r="C35" s="5" t="s">
        <v>31</v>
      </c>
    </row>
    <row r="38" ht="12">
      <c r="A38" s="142"/>
    </row>
    <row r="39" ht="12">
      <c r="A39" s="142"/>
    </row>
    <row r="40" ht="12">
      <c r="A40" s="142"/>
    </row>
    <row r="42" spans="10:12" ht="12">
      <c r="J42" s="84"/>
      <c r="K42" s="178"/>
      <c r="L42" s="84"/>
    </row>
  </sheetData>
  <sheetProtection sheet="1" objects="1" scenarios="1" selectLockedCells="1"/>
  <mergeCells count="8">
    <mergeCell ref="B2:E2"/>
    <mergeCell ref="B3:E3"/>
    <mergeCell ref="B18:G18"/>
    <mergeCell ref="H18:J18"/>
    <mergeCell ref="B34:D34"/>
    <mergeCell ref="B33:D33"/>
    <mergeCell ref="B13:D13"/>
    <mergeCell ref="B14:E14"/>
  </mergeCells>
  <printOptions/>
  <pageMargins left="0.5" right="0.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13671875" style="1" customWidth="1"/>
    <col min="11" max="16384" width="8.8515625" style="1" customWidth="1"/>
  </cols>
  <sheetData>
    <row r="1" spans="1:9" ht="59.25" customHeight="1" thickBot="1">
      <c r="A1" s="58" t="str">
        <f>'Data Sheet'!A33</f>
        <v>Date</v>
      </c>
      <c r="B1" s="58" t="str">
        <f>'Data Sheet'!B33</f>
        <v>Client Contact Hrs</v>
      </c>
      <c r="C1" s="58" t="str">
        <f>'Data Sheet'!C33</f>
        <v>Supervision Hrs</v>
      </c>
      <c r="D1" s="58" t="str">
        <f>'Data Sheet'!D33</f>
        <v>Group Supervision</v>
      </c>
      <c r="E1" s="58" t="str">
        <f>'Data Sheet'!E33</f>
        <v>Case Consultation</v>
      </c>
      <c r="F1" s="58" t="str">
        <f>'Data Sheet'!F33</f>
        <v>Total Hrs</v>
      </c>
      <c r="G1" s="58" t="str">
        <f>'Data Sheet'!G33</f>
        <v>CEUs (40/2yrs)</v>
      </c>
      <c r="H1" s="21"/>
      <c r="I1" s="22"/>
    </row>
    <row r="2" spans="1:9" ht="12.75" thickBot="1">
      <c r="A2" s="23">
        <v>40210</v>
      </c>
      <c r="B2" s="64"/>
      <c r="C2" s="28"/>
      <c r="D2" s="65"/>
      <c r="E2" s="65"/>
      <c r="F2" s="65"/>
      <c r="G2" s="59"/>
      <c r="H2" s="22"/>
      <c r="I2" s="22"/>
    </row>
    <row r="3" spans="1:9" ht="12.75" thickBot="1">
      <c r="A3" s="27">
        <f aca="true" t="shared" si="0" ref="A3:A8">A2+1</f>
        <v>40211</v>
      </c>
      <c r="B3" s="66"/>
      <c r="C3" s="28"/>
      <c r="D3" s="71"/>
      <c r="E3" s="66"/>
      <c r="F3" s="66"/>
      <c r="G3" s="60"/>
      <c r="H3" s="22"/>
      <c r="I3" s="22"/>
    </row>
    <row r="4" spans="1:10" ht="12">
      <c r="A4" s="30">
        <f t="shared" si="0"/>
        <v>40212</v>
      </c>
      <c r="B4" s="66"/>
      <c r="C4" s="28"/>
      <c r="D4" s="66"/>
      <c r="E4" s="66"/>
      <c r="F4" s="66"/>
      <c r="G4" s="60"/>
      <c r="H4" s="31" t="str">
        <f>'Data Sheet'!H4</f>
        <v>Trainee</v>
      </c>
      <c r="I4" s="32" t="str">
        <f>'Data Sheet'!$I$4</f>
        <v>Enter name in Data Sheet</v>
      </c>
      <c r="J4" s="3"/>
    </row>
    <row r="5" spans="1:10" ht="12.75" thickBot="1">
      <c r="A5" s="30">
        <f t="shared" si="0"/>
        <v>40213</v>
      </c>
      <c r="B5" s="66"/>
      <c r="C5" s="28"/>
      <c r="D5" s="66"/>
      <c r="E5" s="66"/>
      <c r="F5" s="66"/>
      <c r="G5" s="60"/>
      <c r="H5" s="33" t="str">
        <f>'Data Sheet'!H5</f>
        <v>Agency: </v>
      </c>
      <c r="I5" s="34" t="str">
        <f>'Data Sheet'!$I$5</f>
        <v>Enter Co. in Data Sheet</v>
      </c>
      <c r="J5" s="4"/>
    </row>
    <row r="6" spans="1:9" ht="12">
      <c r="A6" s="30">
        <f t="shared" si="0"/>
        <v>40214</v>
      </c>
      <c r="B6" s="66"/>
      <c r="C6" s="28"/>
      <c r="D6" s="66"/>
      <c r="E6" s="66"/>
      <c r="F6" s="66"/>
      <c r="G6" s="60"/>
      <c r="H6" s="22"/>
      <c r="I6" s="22"/>
    </row>
    <row r="7" spans="1:9" ht="12">
      <c r="A7" s="30">
        <f t="shared" si="0"/>
        <v>40215</v>
      </c>
      <c r="B7" s="66"/>
      <c r="C7" s="28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40216</v>
      </c>
      <c r="B8" s="67"/>
      <c r="C8" s="28" t="s">
        <v>69</v>
      </c>
      <c r="D8" s="67"/>
      <c r="E8" s="67"/>
      <c r="F8" s="67"/>
      <c r="G8" s="61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40217</v>
      </c>
      <c r="B10" s="65"/>
      <c r="C10" s="25"/>
      <c r="D10" s="65"/>
      <c r="E10" s="65"/>
      <c r="F10" s="65"/>
      <c r="G10" s="59"/>
      <c r="H10" s="22"/>
      <c r="I10" s="42"/>
    </row>
    <row r="11" spans="1:9" ht="12">
      <c r="A11" s="30">
        <f aca="true" t="shared" si="2" ref="A11:A16">A10+1</f>
        <v>40218</v>
      </c>
      <c r="B11" s="66"/>
      <c r="C11" s="28"/>
      <c r="D11" s="66"/>
      <c r="E11" s="66"/>
      <c r="F11" s="66"/>
      <c r="G11" s="60"/>
      <c r="H11" s="22"/>
      <c r="I11" s="22"/>
    </row>
    <row r="12" spans="1:9" ht="12">
      <c r="A12" s="30">
        <f t="shared" si="2"/>
        <v>40219</v>
      </c>
      <c r="B12" s="66"/>
      <c r="C12" s="28"/>
      <c r="D12" s="66"/>
      <c r="E12" s="66"/>
      <c r="F12" s="66"/>
      <c r="G12" s="60"/>
      <c r="H12" s="22"/>
      <c r="I12" s="22"/>
    </row>
    <row r="13" spans="1:9" ht="12">
      <c r="A13" s="30">
        <f t="shared" si="2"/>
        <v>40220</v>
      </c>
      <c r="B13" s="66"/>
      <c r="C13" s="28"/>
      <c r="D13" s="66"/>
      <c r="E13" s="66"/>
      <c r="F13" s="66"/>
      <c r="G13" s="60"/>
      <c r="H13" s="22"/>
      <c r="I13" s="22"/>
    </row>
    <row r="14" spans="1:9" ht="12">
      <c r="A14" s="30">
        <f t="shared" si="2"/>
        <v>40221</v>
      </c>
      <c r="B14" s="66"/>
      <c r="C14" s="68"/>
      <c r="D14" s="66"/>
      <c r="E14" s="66"/>
      <c r="F14" s="66"/>
      <c r="G14" s="60"/>
      <c r="H14" s="22"/>
      <c r="I14" s="22"/>
    </row>
    <row r="15" spans="1:9" ht="12">
      <c r="A15" s="30">
        <f t="shared" si="2"/>
        <v>40222</v>
      </c>
      <c r="B15" s="66"/>
      <c r="C15" s="28" t="s">
        <v>69</v>
      </c>
      <c r="D15" s="66"/>
      <c r="E15" s="66"/>
      <c r="F15" s="66"/>
      <c r="G15" s="60"/>
      <c r="H15" s="22"/>
      <c r="I15" s="22"/>
    </row>
    <row r="16" spans="1:9" ht="12.75" thickBot="1">
      <c r="A16" s="35">
        <f t="shared" si="2"/>
        <v>40223</v>
      </c>
      <c r="B16" s="67"/>
      <c r="C16" s="28" t="s">
        <v>69</v>
      </c>
      <c r="D16" s="67"/>
      <c r="E16" s="67"/>
      <c r="F16" s="67"/>
      <c r="G16" s="61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40224</v>
      </c>
      <c r="B18" s="65"/>
      <c r="C18" s="2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40225</v>
      </c>
      <c r="B19" s="66"/>
      <c r="C19" s="28"/>
      <c r="D19" s="66"/>
      <c r="E19" s="66"/>
      <c r="F19" s="66"/>
      <c r="G19" s="60"/>
      <c r="H19" s="22"/>
      <c r="I19" s="22"/>
    </row>
    <row r="20" spans="1:9" ht="12">
      <c r="A20" s="30">
        <f t="shared" si="4"/>
        <v>40226</v>
      </c>
      <c r="B20" s="66"/>
      <c r="C20" s="28"/>
      <c r="D20" s="66"/>
      <c r="E20" s="66"/>
      <c r="F20" s="66"/>
      <c r="G20" s="60"/>
      <c r="H20" s="22"/>
      <c r="I20" s="22"/>
    </row>
    <row r="21" spans="1:9" ht="12">
      <c r="A21" s="30">
        <f t="shared" si="4"/>
        <v>40227</v>
      </c>
      <c r="B21" s="66"/>
      <c r="C21" s="28"/>
      <c r="D21" s="66"/>
      <c r="E21" s="66"/>
      <c r="F21" s="66"/>
      <c r="G21" s="60"/>
      <c r="H21" s="22"/>
      <c r="I21" s="22"/>
    </row>
    <row r="22" spans="1:9" ht="12">
      <c r="A22" s="30">
        <f t="shared" si="4"/>
        <v>40228</v>
      </c>
      <c r="B22" s="66"/>
      <c r="C22" s="28"/>
      <c r="D22" s="66"/>
      <c r="E22" s="66"/>
      <c r="F22" s="66"/>
      <c r="G22" s="60"/>
      <c r="H22" s="22"/>
      <c r="I22" s="22"/>
    </row>
    <row r="23" spans="1:9" ht="12">
      <c r="A23" s="30">
        <f t="shared" si="4"/>
        <v>40229</v>
      </c>
      <c r="B23" s="66"/>
      <c r="C23" s="28" t="s">
        <v>69</v>
      </c>
      <c r="D23" s="66"/>
      <c r="E23" s="66"/>
      <c r="F23" s="66"/>
      <c r="G23" s="60"/>
      <c r="H23" s="22"/>
      <c r="I23" s="22"/>
    </row>
    <row r="24" spans="1:9" ht="12.75" thickBot="1">
      <c r="A24" s="35">
        <f t="shared" si="4"/>
        <v>40230</v>
      </c>
      <c r="B24" s="67"/>
      <c r="C24" s="28" t="s">
        <v>69</v>
      </c>
      <c r="D24" s="67"/>
      <c r="E24" s="67"/>
      <c r="F24" s="67"/>
      <c r="G24" s="61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126">
        <f>A24+1</f>
        <v>40231</v>
      </c>
      <c r="B26" s="65"/>
      <c r="C26" s="25"/>
      <c r="D26" s="65"/>
      <c r="E26" s="65"/>
      <c r="F26" s="65"/>
      <c r="G26" s="59"/>
      <c r="H26" s="22"/>
      <c r="I26" s="22"/>
    </row>
    <row r="27" spans="1:9" ht="12">
      <c r="A27" s="124">
        <f aca="true" t="shared" si="6" ref="A27:A32">A26+1</f>
        <v>40232</v>
      </c>
      <c r="B27" s="66"/>
      <c r="C27" s="28"/>
      <c r="D27" s="66"/>
      <c r="E27" s="66"/>
      <c r="F27" s="66"/>
      <c r="G27" s="60"/>
      <c r="H27" s="22"/>
      <c r="I27" s="22"/>
    </row>
    <row r="28" spans="1:9" ht="12">
      <c r="A28" s="124">
        <f t="shared" si="6"/>
        <v>40233</v>
      </c>
      <c r="B28" s="66"/>
      <c r="C28" s="28"/>
      <c r="D28" s="66"/>
      <c r="E28" s="66"/>
      <c r="F28" s="66"/>
      <c r="G28" s="60"/>
      <c r="H28" s="22"/>
      <c r="I28" s="22"/>
    </row>
    <row r="29" spans="1:9" ht="12">
      <c r="A29" s="124">
        <f t="shared" si="6"/>
        <v>40234</v>
      </c>
      <c r="B29" s="66"/>
      <c r="C29" s="28"/>
      <c r="D29" s="66"/>
      <c r="E29" s="66"/>
      <c r="F29" s="66"/>
      <c r="G29" s="60"/>
      <c r="H29" s="22"/>
      <c r="I29" s="22"/>
    </row>
    <row r="30" spans="1:9" ht="13.5" customHeight="1">
      <c r="A30" s="124">
        <f t="shared" si="6"/>
        <v>40235</v>
      </c>
      <c r="B30" s="66"/>
      <c r="C30" s="28"/>
      <c r="D30" s="66"/>
      <c r="E30" s="66"/>
      <c r="F30" s="66"/>
      <c r="G30" s="60"/>
      <c r="H30" s="22"/>
      <c r="I30" s="22"/>
    </row>
    <row r="31" spans="1:9" ht="12">
      <c r="A31" s="124">
        <f t="shared" si="6"/>
        <v>40236</v>
      </c>
      <c r="B31" s="66"/>
      <c r="C31" s="28" t="s">
        <v>69</v>
      </c>
      <c r="D31" s="72"/>
      <c r="E31" s="66"/>
      <c r="F31" s="66"/>
      <c r="G31" s="60"/>
      <c r="H31" s="22"/>
      <c r="I31" s="22"/>
    </row>
    <row r="32" spans="1:9" ht="12.75" thickBot="1">
      <c r="A32" s="125">
        <f t="shared" si="6"/>
        <v>40237</v>
      </c>
      <c r="B32" s="70"/>
      <c r="C32" s="46" t="s">
        <v>14</v>
      </c>
      <c r="D32" s="75"/>
      <c r="E32" s="70"/>
      <c r="F32" s="70"/>
      <c r="G32" s="63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123">
        <f>A32+1</f>
        <v>40238</v>
      </c>
      <c r="B34" s="65"/>
      <c r="C34" s="25" t="s">
        <v>63</v>
      </c>
      <c r="D34" s="65"/>
      <c r="E34" s="65"/>
      <c r="F34" s="65"/>
      <c r="G34" s="59"/>
      <c r="H34" s="22"/>
      <c r="I34" s="22"/>
    </row>
    <row r="35" spans="1:9" ht="12">
      <c r="A35" s="124">
        <f aca="true" t="shared" si="8" ref="A35:A40">A34+1</f>
        <v>40239</v>
      </c>
      <c r="B35" s="66"/>
      <c r="C35" s="28" t="str">
        <f>'Data Sheet'!$D$40</f>
        <v>NEXT PAGE</v>
      </c>
      <c r="D35" s="66"/>
      <c r="E35" s="66"/>
      <c r="F35" s="66"/>
      <c r="G35" s="60"/>
      <c r="H35" s="22"/>
      <c r="I35" s="22"/>
    </row>
    <row r="36" spans="1:9" ht="12">
      <c r="A36" s="125">
        <f t="shared" si="8"/>
        <v>40240</v>
      </c>
      <c r="B36" s="66"/>
      <c r="C36" s="28" t="str">
        <f>'Data Sheet'!$D$40</f>
        <v>NEXT PAGE</v>
      </c>
      <c r="D36" s="66"/>
      <c r="E36" s="66"/>
      <c r="F36" s="66"/>
      <c r="G36" s="60"/>
      <c r="H36" s="22"/>
      <c r="I36" s="22"/>
    </row>
    <row r="37" spans="1:9" ht="12">
      <c r="A37" s="125">
        <f t="shared" si="8"/>
        <v>40241</v>
      </c>
      <c r="B37" s="66"/>
      <c r="C37" s="28" t="str">
        <f>'Data Sheet'!$D$40</f>
        <v>NEXT PAGE</v>
      </c>
      <c r="D37" s="66"/>
      <c r="E37" s="66"/>
      <c r="F37" s="66"/>
      <c r="G37" s="60"/>
      <c r="H37" s="22"/>
      <c r="I37" s="22"/>
    </row>
    <row r="38" spans="1:9" ht="12">
      <c r="A38" s="35">
        <f t="shared" si="8"/>
        <v>40242</v>
      </c>
      <c r="B38" s="66"/>
      <c r="C38" s="28" t="str">
        <f>'Data Sheet'!$D$40</f>
        <v>NEXT PAGE</v>
      </c>
      <c r="D38" s="66"/>
      <c r="E38" s="66"/>
      <c r="F38" s="66"/>
      <c r="G38" s="60"/>
      <c r="H38" s="22"/>
      <c r="I38" s="22"/>
    </row>
    <row r="39" spans="1:9" ht="12">
      <c r="A39" s="35">
        <f t="shared" si="8"/>
        <v>40243</v>
      </c>
      <c r="B39" s="66"/>
      <c r="C39" s="28" t="str">
        <f>'Data Sheet'!$D$40</f>
        <v>NEXT PAGE</v>
      </c>
      <c r="D39" s="69"/>
      <c r="E39" s="66"/>
      <c r="F39" s="66"/>
      <c r="G39" s="60"/>
      <c r="H39" s="22"/>
      <c r="I39" s="22"/>
    </row>
    <row r="40" spans="1:9" ht="12.75" thickBot="1">
      <c r="A40" s="35">
        <f t="shared" si="8"/>
        <v>40244</v>
      </c>
      <c r="B40" s="70"/>
      <c r="C40" s="46" t="str">
        <f>'Data Sheet'!$D$40</f>
        <v>NEXT PAGE</v>
      </c>
      <c r="D40" s="69"/>
      <c r="E40" s="70"/>
      <c r="F40" s="70"/>
      <c r="G40" s="63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B43+Jan!B44</f>
        <v>0</v>
      </c>
      <c r="C44" s="45">
        <f>C43+Jan!C44</f>
        <v>0</v>
      </c>
      <c r="D44" s="45">
        <f>D43+Jan!D44</f>
        <v>0</v>
      </c>
      <c r="E44" s="45">
        <f>E43+Jan!E44</f>
        <v>0</v>
      </c>
      <c r="F44" s="45">
        <f>F43+Jan!F44</f>
        <v>0</v>
      </c>
      <c r="G44" s="45">
        <f>G43+Jan!G44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v>6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(L44+12)-K44</f>
        <v>10</v>
      </c>
    </row>
    <row r="47" spans="11:12" ht="42" customHeight="1">
      <c r="K47"/>
      <c r="L47"/>
    </row>
  </sheetData>
  <sheetProtection sheet="1" objects="1" scenarios="1" selectLockedCells="1"/>
  <mergeCells count="13">
    <mergeCell ref="H8:I8"/>
    <mergeCell ref="H16:I16"/>
    <mergeCell ref="H41:I41"/>
    <mergeCell ref="H42:I42"/>
    <mergeCell ref="H24:I24"/>
    <mergeCell ref="H25:I25"/>
    <mergeCell ref="H32:I32"/>
    <mergeCell ref="H33:I33"/>
    <mergeCell ref="H9:I9"/>
    <mergeCell ref="H17:I17"/>
    <mergeCell ref="H44:I44"/>
    <mergeCell ref="H45:I45"/>
    <mergeCell ref="H43:I43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9.28125" style="1" customWidth="1"/>
    <col min="10" max="10" width="2.8515625" style="1" hidden="1" customWidth="1"/>
    <col min="11" max="16384" width="8.8515625" style="1" customWidth="1"/>
  </cols>
  <sheetData>
    <row r="1" spans="1:9" ht="59.25" customHeight="1" thickBot="1">
      <c r="A1" s="58" t="str">
        <f>'Data Sheet'!A33</f>
        <v>Date</v>
      </c>
      <c r="B1" s="58" t="str">
        <f>'Data Sheet'!B33</f>
        <v>Client Contact Hrs</v>
      </c>
      <c r="C1" s="58" t="str">
        <f>'Data Sheet'!C33</f>
        <v>Supervision Hrs</v>
      </c>
      <c r="D1" s="58" t="str">
        <f>'Data Sheet'!D33</f>
        <v>Group Supervision</v>
      </c>
      <c r="E1" s="58" t="str">
        <f>'Data Sheet'!E33</f>
        <v>Case Consultation</v>
      </c>
      <c r="F1" s="58" t="str">
        <f>'Data Sheet'!F33</f>
        <v>Total Hrs</v>
      </c>
      <c r="G1" s="58" t="str">
        <f>'Data Sheet'!G33</f>
        <v>CEUs (40/2yrs)</v>
      </c>
      <c r="H1" s="21"/>
      <c r="I1" s="22"/>
    </row>
    <row r="2" spans="1:9" ht="12.75" thickBot="1">
      <c r="A2" s="23">
        <v>40238</v>
      </c>
      <c r="B2" s="64"/>
      <c r="C2" s="28"/>
      <c r="D2" s="65"/>
      <c r="E2" s="65"/>
      <c r="F2" s="65"/>
      <c r="G2" s="59"/>
      <c r="H2" s="22"/>
      <c r="I2" s="22"/>
    </row>
    <row r="3" spans="1:9" ht="12.75" thickBot="1">
      <c r="A3" s="27">
        <f aca="true" t="shared" si="0" ref="A3:A8">A2+1</f>
        <v>40239</v>
      </c>
      <c r="B3" s="66"/>
      <c r="C3" s="28"/>
      <c r="D3" s="66"/>
      <c r="E3" s="66"/>
      <c r="F3" s="66"/>
      <c r="G3" s="60"/>
      <c r="H3" s="22"/>
      <c r="I3" s="22"/>
    </row>
    <row r="4" spans="1:10" ht="12">
      <c r="A4" s="30">
        <f t="shared" si="0"/>
        <v>40240</v>
      </c>
      <c r="B4" s="66"/>
      <c r="C4" s="28"/>
      <c r="D4" s="66"/>
      <c r="E4" s="66"/>
      <c r="F4" s="66"/>
      <c r="G4" s="60"/>
      <c r="H4" s="31" t="str">
        <f>'Data Sheet'!H4</f>
        <v>Trainee</v>
      </c>
      <c r="I4" s="185" t="str">
        <f>'Data Sheet'!$I$4</f>
        <v>Enter name in Data Sheet</v>
      </c>
      <c r="J4" s="3"/>
    </row>
    <row r="5" spans="1:10" ht="12.75" thickBot="1">
      <c r="A5" s="30">
        <f t="shared" si="0"/>
        <v>40241</v>
      </c>
      <c r="B5" s="66"/>
      <c r="C5" s="28"/>
      <c r="D5" s="66"/>
      <c r="E5" s="66"/>
      <c r="F5" s="66"/>
      <c r="G5" s="60"/>
      <c r="H5" s="33" t="str">
        <f>'Data Sheet'!H5</f>
        <v>Agency: </v>
      </c>
      <c r="I5" s="186" t="str">
        <f>'Data Sheet'!$I$5</f>
        <v>Enter Co. in Data Sheet</v>
      </c>
      <c r="J5" s="4"/>
    </row>
    <row r="6" spans="1:9" ht="12">
      <c r="A6" s="30">
        <f t="shared" si="0"/>
        <v>40242</v>
      </c>
      <c r="B6" s="66"/>
      <c r="C6" s="28"/>
      <c r="D6" s="66"/>
      <c r="E6" s="66"/>
      <c r="F6" s="66"/>
      <c r="G6" s="60"/>
      <c r="H6" s="22"/>
      <c r="I6" s="22"/>
    </row>
    <row r="7" spans="1:9" ht="12">
      <c r="A7" s="30">
        <f t="shared" si="0"/>
        <v>40243</v>
      </c>
      <c r="B7" s="66"/>
      <c r="C7" s="28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40244</v>
      </c>
      <c r="B8" s="67"/>
      <c r="C8" s="36" t="s">
        <v>69</v>
      </c>
      <c r="D8" s="67"/>
      <c r="E8" s="67"/>
      <c r="F8" s="67"/>
      <c r="G8" s="61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40245</v>
      </c>
      <c r="B10" s="65"/>
      <c r="C10" s="25"/>
      <c r="D10" s="65"/>
      <c r="E10" s="65"/>
      <c r="F10" s="65"/>
      <c r="G10" s="59"/>
      <c r="H10" s="22"/>
      <c r="I10" s="42"/>
    </row>
    <row r="11" spans="1:9" ht="12">
      <c r="A11" s="30">
        <f aca="true" t="shared" si="2" ref="A11:A16">A10+1</f>
        <v>40246</v>
      </c>
      <c r="B11" s="66"/>
      <c r="C11" s="28"/>
      <c r="D11" s="66"/>
      <c r="E11" s="66"/>
      <c r="F11" s="66"/>
      <c r="G11" s="60"/>
      <c r="H11" s="22"/>
      <c r="I11" s="22"/>
    </row>
    <row r="12" spans="1:9" ht="12">
      <c r="A12" s="30">
        <f t="shared" si="2"/>
        <v>40247</v>
      </c>
      <c r="B12" s="66"/>
      <c r="C12" s="28"/>
      <c r="D12" s="66"/>
      <c r="E12" s="66"/>
      <c r="F12" s="66"/>
      <c r="G12" s="60"/>
      <c r="H12" s="22"/>
      <c r="I12" s="22"/>
    </row>
    <row r="13" spans="1:9" ht="12">
      <c r="A13" s="30">
        <f t="shared" si="2"/>
        <v>40248</v>
      </c>
      <c r="B13" s="66"/>
      <c r="C13" s="28"/>
      <c r="D13" s="66"/>
      <c r="E13" s="66"/>
      <c r="F13" s="66"/>
      <c r="G13" s="60"/>
      <c r="H13" s="22"/>
      <c r="I13" s="22"/>
    </row>
    <row r="14" spans="1:9" ht="12">
      <c r="A14" s="30">
        <f t="shared" si="2"/>
        <v>40249</v>
      </c>
      <c r="B14" s="66"/>
      <c r="C14" s="28"/>
      <c r="D14" s="66"/>
      <c r="E14" s="66"/>
      <c r="F14" s="66"/>
      <c r="G14" s="60"/>
      <c r="H14" s="22"/>
      <c r="I14" s="22"/>
    </row>
    <row r="15" spans="1:9" ht="12">
      <c r="A15" s="30">
        <f t="shared" si="2"/>
        <v>40250</v>
      </c>
      <c r="B15" s="66"/>
      <c r="C15" s="28" t="s">
        <v>69</v>
      </c>
      <c r="D15" s="72"/>
      <c r="E15" s="66"/>
      <c r="F15" s="66"/>
      <c r="G15" s="60"/>
      <c r="H15" s="22"/>
      <c r="I15" s="22"/>
    </row>
    <row r="16" spans="1:9" ht="12.75" thickBot="1">
      <c r="A16" s="35">
        <f t="shared" si="2"/>
        <v>40251</v>
      </c>
      <c r="B16" s="70"/>
      <c r="C16" s="46" t="s">
        <v>69</v>
      </c>
      <c r="D16" s="75"/>
      <c r="E16" s="70"/>
      <c r="F16" s="70"/>
      <c r="G16" s="63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40252</v>
      </c>
      <c r="B18" s="65"/>
      <c r="C18" s="2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40253</v>
      </c>
      <c r="B19" s="66"/>
      <c r="C19" s="28"/>
      <c r="D19" s="66"/>
      <c r="E19" s="66"/>
      <c r="F19" s="66"/>
      <c r="G19" s="60"/>
      <c r="H19" s="22"/>
      <c r="I19" s="22"/>
    </row>
    <row r="20" spans="1:9" ht="12">
      <c r="A20" s="30">
        <f t="shared" si="4"/>
        <v>40254</v>
      </c>
      <c r="B20" s="66"/>
      <c r="C20" s="28"/>
      <c r="D20" s="66"/>
      <c r="E20" s="66"/>
      <c r="F20" s="66"/>
      <c r="G20" s="60"/>
      <c r="H20" s="22"/>
      <c r="I20" s="22"/>
    </row>
    <row r="21" spans="1:9" ht="12">
      <c r="A21" s="30">
        <f t="shared" si="4"/>
        <v>40255</v>
      </c>
      <c r="B21" s="66"/>
      <c r="C21" s="28"/>
      <c r="D21" s="66"/>
      <c r="E21" s="66"/>
      <c r="F21" s="66"/>
      <c r="G21" s="60"/>
      <c r="H21" s="22"/>
      <c r="I21" s="22"/>
    </row>
    <row r="22" spans="1:9" ht="12">
      <c r="A22" s="30">
        <f t="shared" si="4"/>
        <v>40256</v>
      </c>
      <c r="B22" s="66"/>
      <c r="C22" s="28"/>
      <c r="D22" s="66"/>
      <c r="E22" s="66"/>
      <c r="F22" s="66"/>
      <c r="G22" s="60"/>
      <c r="H22" s="22"/>
      <c r="I22" s="22"/>
    </row>
    <row r="23" spans="1:9" ht="12">
      <c r="A23" s="30">
        <f t="shared" si="4"/>
        <v>40257</v>
      </c>
      <c r="B23" s="66"/>
      <c r="C23" s="28" t="s">
        <v>69</v>
      </c>
      <c r="D23" s="72"/>
      <c r="E23" s="66"/>
      <c r="F23" s="66"/>
      <c r="G23" s="60"/>
      <c r="H23" s="22"/>
      <c r="I23" s="22"/>
    </row>
    <row r="24" spans="1:9" ht="12.75" thickBot="1">
      <c r="A24" s="35">
        <f t="shared" si="4"/>
        <v>40258</v>
      </c>
      <c r="B24" s="70"/>
      <c r="C24" s="46" t="s">
        <v>69</v>
      </c>
      <c r="D24" s="75"/>
      <c r="E24" s="70"/>
      <c r="F24" s="70"/>
      <c r="G24" s="63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40259</v>
      </c>
      <c r="B26" s="65"/>
      <c r="C26" s="25"/>
      <c r="D26" s="65"/>
      <c r="E26" s="65"/>
      <c r="F26" s="65"/>
      <c r="G26" s="59"/>
      <c r="H26" s="22"/>
      <c r="I26" s="22"/>
    </row>
    <row r="27" spans="1:9" ht="12">
      <c r="A27" s="30">
        <f aca="true" t="shared" si="6" ref="A27:A32">A26+1</f>
        <v>40260</v>
      </c>
      <c r="B27" s="66"/>
      <c r="C27" s="28"/>
      <c r="D27" s="66"/>
      <c r="E27" s="66"/>
      <c r="F27" s="66"/>
      <c r="G27" s="60"/>
      <c r="H27" s="22"/>
      <c r="I27" s="22"/>
    </row>
    <row r="28" spans="1:9" ht="12">
      <c r="A28" s="30">
        <f t="shared" si="6"/>
        <v>40261</v>
      </c>
      <c r="B28" s="66"/>
      <c r="C28" s="28"/>
      <c r="D28" s="66"/>
      <c r="E28" s="66"/>
      <c r="F28" s="66"/>
      <c r="G28" s="60"/>
      <c r="H28" s="22"/>
      <c r="I28" s="22"/>
    </row>
    <row r="29" spans="1:9" ht="12">
      <c r="A29" s="30">
        <f t="shared" si="6"/>
        <v>40262</v>
      </c>
      <c r="B29" s="66"/>
      <c r="C29" s="28"/>
      <c r="D29" s="66"/>
      <c r="E29" s="66"/>
      <c r="F29" s="66"/>
      <c r="G29" s="60"/>
      <c r="H29" s="22"/>
      <c r="I29" s="22"/>
    </row>
    <row r="30" spans="1:9" ht="13.5" customHeight="1">
      <c r="A30" s="30">
        <f t="shared" si="6"/>
        <v>40263</v>
      </c>
      <c r="B30" s="66"/>
      <c r="C30" s="28"/>
      <c r="D30" s="66"/>
      <c r="E30" s="66"/>
      <c r="F30" s="66"/>
      <c r="G30" s="60"/>
      <c r="H30" s="22"/>
      <c r="I30" s="22"/>
    </row>
    <row r="31" spans="1:9" ht="12">
      <c r="A31" s="30">
        <f t="shared" si="6"/>
        <v>40264</v>
      </c>
      <c r="B31" s="66"/>
      <c r="C31" s="28" t="s">
        <v>69</v>
      </c>
      <c r="D31" s="66"/>
      <c r="E31" s="66"/>
      <c r="F31" s="66"/>
      <c r="G31" s="60"/>
      <c r="H31" s="22"/>
      <c r="I31" s="22"/>
    </row>
    <row r="32" spans="1:9" ht="12.75" thickBot="1">
      <c r="A32" s="35">
        <f t="shared" si="6"/>
        <v>40265</v>
      </c>
      <c r="B32" s="67"/>
      <c r="C32" s="46" t="s">
        <v>69</v>
      </c>
      <c r="D32" s="67"/>
      <c r="E32" s="67"/>
      <c r="F32" s="67"/>
      <c r="G32" s="61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40266</v>
      </c>
      <c r="B34" s="65"/>
      <c r="C34" s="25"/>
      <c r="D34" s="65"/>
      <c r="E34" s="65"/>
      <c r="F34" s="65"/>
      <c r="G34" s="59"/>
      <c r="H34" s="22"/>
      <c r="I34" s="22"/>
    </row>
    <row r="35" spans="1:9" ht="12">
      <c r="A35" s="30">
        <f aca="true" t="shared" si="8" ref="A35:A40">A34+1</f>
        <v>40267</v>
      </c>
      <c r="B35" s="66"/>
      <c r="C35" s="28"/>
      <c r="D35" s="66"/>
      <c r="E35" s="66"/>
      <c r="F35" s="66"/>
      <c r="G35" s="60"/>
      <c r="H35" s="22"/>
      <c r="I35" s="22"/>
    </row>
    <row r="36" spans="1:9" ht="12">
      <c r="A36" s="35">
        <f t="shared" si="8"/>
        <v>40268</v>
      </c>
      <c r="B36" s="66"/>
      <c r="C36" s="28"/>
      <c r="D36" s="66"/>
      <c r="E36" s="66"/>
      <c r="F36" s="66"/>
      <c r="G36" s="60"/>
      <c r="H36" s="22"/>
      <c r="I36" s="22"/>
    </row>
    <row r="37" spans="1:9" ht="12">
      <c r="A37" s="35">
        <f t="shared" si="8"/>
        <v>40269</v>
      </c>
      <c r="B37" s="66"/>
      <c r="C37" s="28" t="s">
        <v>63</v>
      </c>
      <c r="D37" s="66"/>
      <c r="E37" s="66"/>
      <c r="F37" s="66"/>
      <c r="G37" s="60"/>
      <c r="H37" s="22"/>
      <c r="I37" s="22"/>
    </row>
    <row r="38" spans="1:9" ht="12">
      <c r="A38" s="35">
        <f t="shared" si="8"/>
        <v>40270</v>
      </c>
      <c r="B38" s="66"/>
      <c r="C38" s="28" t="s">
        <v>63</v>
      </c>
      <c r="D38" s="66"/>
      <c r="E38" s="66"/>
      <c r="F38" s="66"/>
      <c r="G38" s="60"/>
      <c r="H38" s="22"/>
      <c r="I38" s="22"/>
    </row>
    <row r="39" spans="1:9" ht="12">
      <c r="A39" s="35">
        <f t="shared" si="8"/>
        <v>40271</v>
      </c>
      <c r="B39" s="66"/>
      <c r="C39" s="28" t="s">
        <v>63</v>
      </c>
      <c r="D39" s="66"/>
      <c r="E39" s="66"/>
      <c r="F39" s="66"/>
      <c r="G39" s="60"/>
      <c r="H39" s="22"/>
      <c r="I39" s="22"/>
    </row>
    <row r="40" spans="1:9" ht="12.75" thickBot="1">
      <c r="A40" s="35">
        <f t="shared" si="8"/>
        <v>40272</v>
      </c>
      <c r="B40" s="67"/>
      <c r="C40" s="46" t="s">
        <v>63</v>
      </c>
      <c r="D40" s="67"/>
      <c r="E40" s="67"/>
      <c r="F40" s="67"/>
      <c r="G40" s="61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 t="shared" si="9"/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B43+Feb!B44</f>
        <v>0</v>
      </c>
      <c r="C44" s="45">
        <f>C43+Feb!C44</f>
        <v>0</v>
      </c>
      <c r="D44" s="45">
        <f>D43+Feb!D44</f>
        <v>0</v>
      </c>
      <c r="E44" s="45">
        <f>E43+Feb!E44</f>
        <v>0</v>
      </c>
      <c r="F44" s="45">
        <f>F43+Feb!F44</f>
        <v>0</v>
      </c>
      <c r="G44" s="45">
        <f>G43+Feb!G44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45:I45"/>
    <mergeCell ref="H9:I9"/>
    <mergeCell ref="H17:I17"/>
    <mergeCell ref="H25:I25"/>
    <mergeCell ref="H32:I32"/>
    <mergeCell ref="H33:I33"/>
    <mergeCell ref="H43:I43"/>
    <mergeCell ref="H8:I8"/>
    <mergeCell ref="H16:I16"/>
    <mergeCell ref="H41:I41"/>
    <mergeCell ref="H42:I42"/>
    <mergeCell ref="H24:I24"/>
    <mergeCell ref="H44:I44"/>
  </mergeCells>
  <printOptions/>
  <pageMargins left="0.75" right="0.5" top="0.75" bottom="0.5" header="0.25" footer="0.5"/>
  <pageSetup horizontalDpi="600" verticalDpi="600" orientation="portrait"/>
  <headerFooter alignWithMargins="0">
    <oddHeader>&amp;CTracking Supervision Hours</oddHeader>
    <oddFooter>&amp;L&amp;9Form created by Matthew Paymar, MA, LPC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289062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40266</v>
      </c>
      <c r="B2" s="65"/>
      <c r="C2" s="25" t="s">
        <v>64</v>
      </c>
      <c r="D2" s="65"/>
      <c r="E2" s="65"/>
      <c r="F2" s="65"/>
      <c r="G2" s="59"/>
      <c r="H2" s="22"/>
      <c r="I2" s="22"/>
    </row>
    <row r="3" spans="1:9" ht="12.75" thickBot="1">
      <c r="A3" s="27">
        <f aca="true" t="shared" si="0" ref="A3:A8">A2+1</f>
        <v>40267</v>
      </c>
      <c r="B3" s="66"/>
      <c r="C3" s="28" t="s">
        <v>64</v>
      </c>
      <c r="D3" s="66"/>
      <c r="E3" s="66"/>
      <c r="F3" s="66"/>
      <c r="G3" s="60"/>
      <c r="H3" s="22"/>
      <c r="I3" s="22"/>
    </row>
    <row r="4" spans="1:10" ht="12">
      <c r="A4" s="30">
        <f t="shared" si="0"/>
        <v>40268</v>
      </c>
      <c r="B4" s="66"/>
      <c r="C4" s="28"/>
      <c r="D4" s="66"/>
      <c r="E4" s="66"/>
      <c r="F4" s="66"/>
      <c r="G4" s="60"/>
      <c r="H4" s="31" t="str">
        <f>'Data Sheet'!H4</f>
        <v>Trainee</v>
      </c>
      <c r="I4" s="32" t="str">
        <f>'Data Sheet'!$I$4</f>
        <v>Enter name in Data Sheet</v>
      </c>
      <c r="J4" s="3"/>
    </row>
    <row r="5" spans="1:10" ht="12.75" thickBot="1">
      <c r="A5" s="30">
        <f t="shared" si="0"/>
        <v>40269</v>
      </c>
      <c r="B5" s="66"/>
      <c r="C5" s="28"/>
      <c r="D5" s="66"/>
      <c r="E5" s="66"/>
      <c r="F5" s="66"/>
      <c r="G5" s="60"/>
      <c r="H5" s="33" t="str">
        <f>'Data Sheet'!H5</f>
        <v>Agency: </v>
      </c>
      <c r="I5" s="34" t="str">
        <f>'Data Sheet'!$I$5</f>
        <v>Enter Co. in Data Sheet</v>
      </c>
      <c r="J5" s="4"/>
    </row>
    <row r="6" spans="1:9" ht="12">
      <c r="A6" s="30">
        <f t="shared" si="0"/>
        <v>40270</v>
      </c>
      <c r="B6" s="66"/>
      <c r="C6" s="28"/>
      <c r="D6" s="66"/>
      <c r="E6" s="66"/>
      <c r="F6" s="66"/>
      <c r="G6" s="60"/>
      <c r="H6" s="22"/>
      <c r="I6" s="22"/>
    </row>
    <row r="7" spans="1:9" ht="12">
      <c r="A7" s="30">
        <f t="shared" si="0"/>
        <v>40271</v>
      </c>
      <c r="B7" s="66"/>
      <c r="C7" s="28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40272</v>
      </c>
      <c r="B8" s="67"/>
      <c r="C8" s="46" t="s">
        <v>69</v>
      </c>
      <c r="D8" s="67"/>
      <c r="E8" s="67"/>
      <c r="F8" s="67"/>
      <c r="G8" s="61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40273</v>
      </c>
      <c r="B10" s="65"/>
      <c r="C10" s="25"/>
      <c r="D10" s="65"/>
      <c r="E10" s="65"/>
      <c r="F10" s="65"/>
      <c r="G10" s="59"/>
      <c r="H10" s="22"/>
      <c r="I10" s="42"/>
    </row>
    <row r="11" spans="1:9" ht="12">
      <c r="A11" s="30">
        <f aca="true" t="shared" si="2" ref="A11:A16">A10+1</f>
        <v>40274</v>
      </c>
      <c r="B11" s="66"/>
      <c r="C11" s="28"/>
      <c r="D11" s="66"/>
      <c r="E11" s="66"/>
      <c r="F11" s="66"/>
      <c r="G11" s="60"/>
      <c r="H11" s="22"/>
      <c r="I11" s="22"/>
    </row>
    <row r="12" spans="1:9" ht="12">
      <c r="A12" s="30">
        <f t="shared" si="2"/>
        <v>40275</v>
      </c>
      <c r="B12" s="66"/>
      <c r="C12" s="28"/>
      <c r="D12" s="66"/>
      <c r="E12" s="66"/>
      <c r="F12" s="66"/>
      <c r="G12" s="60"/>
      <c r="H12" s="22"/>
      <c r="I12" s="22"/>
    </row>
    <row r="13" spans="1:9" ht="12">
      <c r="A13" s="30">
        <f t="shared" si="2"/>
        <v>40276</v>
      </c>
      <c r="B13" s="66"/>
      <c r="C13" s="28"/>
      <c r="D13" s="66"/>
      <c r="E13" s="66"/>
      <c r="F13" s="66"/>
      <c r="G13" s="60"/>
      <c r="H13" s="22"/>
      <c r="I13" s="22"/>
    </row>
    <row r="14" spans="1:9" ht="12">
      <c r="A14" s="30">
        <f t="shared" si="2"/>
        <v>40277</v>
      </c>
      <c r="B14" s="66"/>
      <c r="C14" s="28"/>
      <c r="D14" s="66"/>
      <c r="E14" s="66"/>
      <c r="F14" s="66"/>
      <c r="G14" s="60"/>
      <c r="H14" s="22"/>
      <c r="I14" s="22"/>
    </row>
    <row r="15" spans="1:9" ht="12">
      <c r="A15" s="30">
        <f t="shared" si="2"/>
        <v>40278</v>
      </c>
      <c r="B15" s="66"/>
      <c r="C15" s="28" t="s">
        <v>69</v>
      </c>
      <c r="D15" s="66"/>
      <c r="E15" s="66"/>
      <c r="F15" s="66"/>
      <c r="G15" s="60"/>
      <c r="H15" s="22"/>
      <c r="I15" s="22"/>
    </row>
    <row r="16" spans="1:9" ht="12.75" thickBot="1">
      <c r="A16" s="35">
        <f t="shared" si="2"/>
        <v>40279</v>
      </c>
      <c r="B16" s="67"/>
      <c r="C16" s="46" t="s">
        <v>69</v>
      </c>
      <c r="D16" s="67"/>
      <c r="E16" s="67"/>
      <c r="F16" s="67"/>
      <c r="G16" s="61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40280</v>
      </c>
      <c r="B18" s="65"/>
      <c r="C18" s="2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40281</v>
      </c>
      <c r="B19" s="66"/>
      <c r="C19" s="28"/>
      <c r="D19" s="66"/>
      <c r="E19" s="66"/>
      <c r="F19" s="66"/>
      <c r="G19" s="60"/>
      <c r="H19" s="22"/>
      <c r="I19" s="22"/>
    </row>
    <row r="20" spans="1:9" ht="12">
      <c r="A20" s="30">
        <f t="shared" si="4"/>
        <v>40282</v>
      </c>
      <c r="B20" s="66"/>
      <c r="C20" s="28"/>
      <c r="D20" s="66"/>
      <c r="E20" s="66"/>
      <c r="F20" s="66"/>
      <c r="G20" s="60"/>
      <c r="H20" s="22"/>
      <c r="I20" s="22"/>
    </row>
    <row r="21" spans="1:9" ht="12">
      <c r="A21" s="30">
        <f t="shared" si="4"/>
        <v>40283</v>
      </c>
      <c r="B21" s="66"/>
      <c r="C21" s="28"/>
      <c r="D21" s="66"/>
      <c r="E21" s="66"/>
      <c r="F21" s="66"/>
      <c r="G21" s="60"/>
      <c r="H21" s="22"/>
      <c r="I21" s="22"/>
    </row>
    <row r="22" spans="1:9" ht="12">
      <c r="A22" s="30">
        <f t="shared" si="4"/>
        <v>40284</v>
      </c>
      <c r="B22" s="66"/>
      <c r="C22" s="28"/>
      <c r="D22" s="66"/>
      <c r="E22" s="66"/>
      <c r="F22" s="66"/>
      <c r="G22" s="60"/>
      <c r="H22" s="22"/>
      <c r="I22" s="22"/>
    </row>
    <row r="23" spans="1:9" ht="12">
      <c r="A23" s="30">
        <f t="shared" si="4"/>
        <v>40285</v>
      </c>
      <c r="B23" s="66"/>
      <c r="C23" s="28" t="s">
        <v>69</v>
      </c>
      <c r="D23" s="66"/>
      <c r="E23" s="66"/>
      <c r="F23" s="66"/>
      <c r="G23" s="60"/>
      <c r="H23" s="22"/>
      <c r="I23" s="22"/>
    </row>
    <row r="24" spans="1:9" ht="12.75" thickBot="1">
      <c r="A24" s="35">
        <f t="shared" si="4"/>
        <v>40286</v>
      </c>
      <c r="B24" s="67"/>
      <c r="C24" s="46" t="s">
        <v>69</v>
      </c>
      <c r="D24" s="67"/>
      <c r="E24" s="67"/>
      <c r="F24" s="67"/>
      <c r="G24" s="61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40287</v>
      </c>
      <c r="B26" s="65"/>
      <c r="C26" s="25"/>
      <c r="D26" s="65"/>
      <c r="E26" s="65"/>
      <c r="F26" s="65"/>
      <c r="G26" s="59"/>
      <c r="H26" s="22"/>
      <c r="I26" s="22"/>
    </row>
    <row r="27" spans="1:9" ht="12">
      <c r="A27" s="30">
        <f aca="true" t="shared" si="6" ref="A27:A32">A26+1</f>
        <v>40288</v>
      </c>
      <c r="B27" s="66"/>
      <c r="C27" s="28"/>
      <c r="D27" s="66"/>
      <c r="E27" s="66"/>
      <c r="F27" s="66"/>
      <c r="G27" s="60"/>
      <c r="H27" s="22"/>
      <c r="I27" s="22"/>
    </row>
    <row r="28" spans="1:9" ht="12">
      <c r="A28" s="30">
        <f t="shared" si="6"/>
        <v>40289</v>
      </c>
      <c r="B28" s="66"/>
      <c r="C28" s="28"/>
      <c r="D28" s="66"/>
      <c r="E28" s="66"/>
      <c r="F28" s="66"/>
      <c r="G28" s="60"/>
      <c r="H28" s="22"/>
      <c r="I28" s="22"/>
    </row>
    <row r="29" spans="1:9" ht="12">
      <c r="A29" s="30">
        <f t="shared" si="6"/>
        <v>40290</v>
      </c>
      <c r="B29" s="66"/>
      <c r="C29" s="28"/>
      <c r="D29" s="66"/>
      <c r="E29" s="66"/>
      <c r="F29" s="66"/>
      <c r="G29" s="60"/>
      <c r="H29" s="22"/>
      <c r="I29" s="22"/>
    </row>
    <row r="30" spans="1:9" ht="13.5" customHeight="1">
      <c r="A30" s="30">
        <f t="shared" si="6"/>
        <v>40291</v>
      </c>
      <c r="B30" s="66"/>
      <c r="C30" s="28"/>
      <c r="D30" s="66"/>
      <c r="E30" s="66"/>
      <c r="F30" s="66"/>
      <c r="G30" s="60"/>
      <c r="H30" s="22"/>
      <c r="I30" s="22"/>
    </row>
    <row r="31" spans="1:9" ht="12">
      <c r="A31" s="30">
        <f t="shared" si="6"/>
        <v>40292</v>
      </c>
      <c r="B31" s="66"/>
      <c r="C31" s="28" t="s">
        <v>69</v>
      </c>
      <c r="D31" s="66"/>
      <c r="E31" s="66"/>
      <c r="F31" s="66"/>
      <c r="G31" s="60"/>
      <c r="H31" s="22"/>
      <c r="I31" s="22"/>
    </row>
    <row r="32" spans="1:9" ht="12.75" thickBot="1">
      <c r="A32" s="35">
        <f t="shared" si="6"/>
        <v>40293</v>
      </c>
      <c r="B32" s="67"/>
      <c r="C32" s="46" t="s">
        <v>69</v>
      </c>
      <c r="D32" s="67"/>
      <c r="E32" s="67"/>
      <c r="F32" s="67"/>
      <c r="G32" s="61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40294</v>
      </c>
      <c r="B34" s="65"/>
      <c r="C34" s="25"/>
      <c r="D34" s="65"/>
      <c r="E34" s="65"/>
      <c r="F34" s="65"/>
      <c r="G34" s="59"/>
      <c r="H34" s="22"/>
      <c r="I34" s="22"/>
    </row>
    <row r="35" spans="1:9" ht="12">
      <c r="A35" s="30">
        <f aca="true" t="shared" si="8" ref="A35:A40">A34+1</f>
        <v>40295</v>
      </c>
      <c r="B35" s="66"/>
      <c r="C35" s="28"/>
      <c r="D35" s="66"/>
      <c r="E35" s="66"/>
      <c r="F35" s="66"/>
      <c r="G35" s="60"/>
      <c r="H35" s="22"/>
      <c r="I35" s="22"/>
    </row>
    <row r="36" spans="1:9" ht="12">
      <c r="A36" s="35">
        <f t="shared" si="8"/>
        <v>40296</v>
      </c>
      <c r="B36" s="66"/>
      <c r="C36" s="28"/>
      <c r="D36" s="72"/>
      <c r="E36" s="66"/>
      <c r="F36" s="66"/>
      <c r="G36" s="60"/>
      <c r="H36" s="22"/>
      <c r="I36" s="22"/>
    </row>
    <row r="37" spans="1:9" ht="12">
      <c r="A37" s="35">
        <f t="shared" si="8"/>
        <v>40297</v>
      </c>
      <c r="B37" s="66"/>
      <c r="C37" s="28"/>
      <c r="D37" s="69"/>
      <c r="E37" s="66"/>
      <c r="F37" s="66"/>
      <c r="G37" s="60"/>
      <c r="H37" s="22"/>
      <c r="I37" s="22"/>
    </row>
    <row r="38" spans="1:9" ht="12">
      <c r="A38" s="35">
        <f t="shared" si="8"/>
        <v>40298</v>
      </c>
      <c r="B38" s="66"/>
      <c r="C38" s="28" t="str">
        <f>'Data Sheet'!$D$40</f>
        <v>NEXT PAGE</v>
      </c>
      <c r="D38" s="69"/>
      <c r="E38" s="66"/>
      <c r="F38" s="66"/>
      <c r="G38" s="60"/>
      <c r="H38" s="22"/>
      <c r="I38" s="22"/>
    </row>
    <row r="39" spans="1:9" ht="12">
      <c r="A39" s="35">
        <f t="shared" si="8"/>
        <v>40299</v>
      </c>
      <c r="B39" s="66"/>
      <c r="C39" s="28" t="str">
        <f>'Data Sheet'!$D$40</f>
        <v>NEXT PAGE</v>
      </c>
      <c r="D39" s="69"/>
      <c r="E39" s="66"/>
      <c r="F39" s="66"/>
      <c r="G39" s="60"/>
      <c r="H39" s="22"/>
      <c r="I39" s="22"/>
    </row>
    <row r="40" spans="1:9" ht="12.75" thickBot="1">
      <c r="A40" s="35">
        <f t="shared" si="8"/>
        <v>40300</v>
      </c>
      <c r="B40" s="70"/>
      <c r="C40" s="46" t="str">
        <f>'Data Sheet'!$D$40</f>
        <v>NEXT PAGE</v>
      </c>
      <c r="D40" s="69"/>
      <c r="E40" s="70"/>
      <c r="F40" s="70"/>
      <c r="G40" s="63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B43+Mar!B44</f>
        <v>0</v>
      </c>
      <c r="C44" s="45">
        <f>C43+Mar!C44</f>
        <v>0</v>
      </c>
      <c r="D44" s="45">
        <f>D43+Mar!D44</f>
        <v>0</v>
      </c>
      <c r="E44" s="45">
        <f>E43+Mar!E44</f>
        <v>0</v>
      </c>
      <c r="F44" s="45">
        <f>F43+Mar!F44</f>
        <v>0</v>
      </c>
      <c r="G44" s="45">
        <f>G43+Mar!G44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32:I32"/>
    <mergeCell ref="H9:I9"/>
    <mergeCell ref="H17:I17"/>
    <mergeCell ref="H8:I8"/>
    <mergeCell ref="H16:I16"/>
    <mergeCell ref="H24:I24"/>
    <mergeCell ref="H25:I25"/>
    <mergeCell ref="H33:I33"/>
    <mergeCell ref="H43:I43"/>
    <mergeCell ref="H44:I44"/>
    <mergeCell ref="H45:I45"/>
    <mergeCell ref="H41:I41"/>
    <mergeCell ref="H42:I42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</oddHeader>
    <oddFooter>&amp;L&amp;9Form created by Matthew Paymar, MA, LPC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1367187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40294</v>
      </c>
      <c r="B2" s="64"/>
      <c r="C2" s="28"/>
      <c r="D2" s="66" t="s">
        <v>15</v>
      </c>
      <c r="E2" s="65"/>
      <c r="F2" s="65"/>
      <c r="G2" s="59"/>
      <c r="H2" s="22"/>
      <c r="I2" s="22"/>
    </row>
    <row r="3" spans="1:9" ht="12.75" thickBot="1">
      <c r="A3" s="27">
        <f aca="true" t="shared" si="0" ref="A3:A8">A2+1</f>
        <v>40295</v>
      </c>
      <c r="B3" s="66"/>
      <c r="C3" s="28"/>
      <c r="D3" s="66" t="s">
        <v>15</v>
      </c>
      <c r="E3" s="66"/>
      <c r="F3" s="66"/>
      <c r="G3" s="60"/>
      <c r="H3" s="22"/>
      <c r="I3" s="22"/>
    </row>
    <row r="4" spans="1:10" ht="12">
      <c r="A4" s="30">
        <f t="shared" si="0"/>
        <v>40296</v>
      </c>
      <c r="B4" s="66"/>
      <c r="C4" s="28"/>
      <c r="D4" s="66" t="s">
        <v>15</v>
      </c>
      <c r="E4" s="66"/>
      <c r="F4" s="66"/>
      <c r="G4" s="60"/>
      <c r="H4" s="31" t="str">
        <f>'Data Sheet'!H4</f>
        <v>Trainee</v>
      </c>
      <c r="I4" s="32" t="str">
        <f>'Data Sheet'!$I$4</f>
        <v>Enter name in Data Sheet</v>
      </c>
      <c r="J4" s="3"/>
    </row>
    <row r="5" spans="1:10" ht="12.75" thickBot="1">
      <c r="A5" s="30">
        <f t="shared" si="0"/>
        <v>40297</v>
      </c>
      <c r="B5" s="66"/>
      <c r="C5" s="28"/>
      <c r="D5" s="66" t="s">
        <v>15</v>
      </c>
      <c r="E5" s="66"/>
      <c r="F5" s="66"/>
      <c r="G5" s="60"/>
      <c r="H5" s="33" t="str">
        <f>'Data Sheet'!H5</f>
        <v>Agency: </v>
      </c>
      <c r="I5" s="34" t="str">
        <f>'Data Sheet'!$I$5</f>
        <v>Enter Co. in Data Sheet</v>
      </c>
      <c r="J5" s="4"/>
    </row>
    <row r="6" spans="1:9" ht="12">
      <c r="A6" s="30">
        <f t="shared" si="0"/>
        <v>40298</v>
      </c>
      <c r="B6" s="66"/>
      <c r="C6" s="28"/>
      <c r="D6" s="66" t="s">
        <v>15</v>
      </c>
      <c r="E6" s="66"/>
      <c r="F6" s="66"/>
      <c r="G6" s="60"/>
      <c r="H6" s="22"/>
      <c r="I6" s="22"/>
    </row>
    <row r="7" spans="1:9" ht="12">
      <c r="A7" s="30">
        <f t="shared" si="0"/>
        <v>40299</v>
      </c>
      <c r="B7" s="66"/>
      <c r="C7" s="28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40300</v>
      </c>
      <c r="B8" s="67"/>
      <c r="C8" s="46" t="s">
        <v>69</v>
      </c>
      <c r="D8" s="67"/>
      <c r="E8" s="67"/>
      <c r="F8" s="67"/>
      <c r="G8" s="61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40301</v>
      </c>
      <c r="B10" s="65"/>
      <c r="C10" s="25"/>
      <c r="D10" s="65"/>
      <c r="E10" s="65"/>
      <c r="F10" s="65"/>
      <c r="G10" s="59"/>
      <c r="H10" s="22"/>
      <c r="I10" s="42"/>
    </row>
    <row r="11" spans="1:9" ht="12">
      <c r="A11" s="30">
        <f aca="true" t="shared" si="2" ref="A11:A16">A10+1</f>
        <v>40302</v>
      </c>
      <c r="B11" s="66"/>
      <c r="C11" s="28"/>
      <c r="D11" s="66"/>
      <c r="E11" s="66"/>
      <c r="F11" s="66"/>
      <c r="G11" s="60"/>
      <c r="H11" s="22"/>
      <c r="I11" s="22"/>
    </row>
    <row r="12" spans="1:9" ht="12">
      <c r="A12" s="30">
        <f t="shared" si="2"/>
        <v>40303</v>
      </c>
      <c r="B12" s="66"/>
      <c r="C12" s="28"/>
      <c r="D12" s="66"/>
      <c r="E12" s="66"/>
      <c r="F12" s="66"/>
      <c r="G12" s="60"/>
      <c r="H12" s="22"/>
      <c r="I12" s="22"/>
    </row>
    <row r="13" spans="1:9" ht="12">
      <c r="A13" s="30">
        <f t="shared" si="2"/>
        <v>40304</v>
      </c>
      <c r="B13" s="66"/>
      <c r="C13" s="28"/>
      <c r="D13" s="66"/>
      <c r="E13" s="66"/>
      <c r="F13" s="66"/>
      <c r="G13" s="60"/>
      <c r="H13" s="22"/>
      <c r="I13" s="22"/>
    </row>
    <row r="14" spans="1:9" ht="12">
      <c r="A14" s="30">
        <f t="shared" si="2"/>
        <v>40305</v>
      </c>
      <c r="B14" s="66"/>
      <c r="C14" s="28"/>
      <c r="D14" s="66"/>
      <c r="E14" s="66"/>
      <c r="F14" s="66"/>
      <c r="G14" s="60"/>
      <c r="H14" s="22"/>
      <c r="I14" s="22"/>
    </row>
    <row r="15" spans="1:9" ht="12">
      <c r="A15" s="30">
        <f t="shared" si="2"/>
        <v>40306</v>
      </c>
      <c r="B15" s="66"/>
      <c r="C15" s="28" t="s">
        <v>69</v>
      </c>
      <c r="D15" s="66"/>
      <c r="E15" s="66"/>
      <c r="F15" s="66"/>
      <c r="G15" s="60"/>
      <c r="H15" s="22"/>
      <c r="I15" s="22"/>
    </row>
    <row r="16" spans="1:9" ht="12.75" thickBot="1">
      <c r="A16" s="35">
        <f t="shared" si="2"/>
        <v>40307</v>
      </c>
      <c r="B16" s="67"/>
      <c r="C16" s="46" t="s">
        <v>69</v>
      </c>
      <c r="D16" s="67"/>
      <c r="E16" s="67"/>
      <c r="F16" s="67"/>
      <c r="G16" s="61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40308</v>
      </c>
      <c r="B18" s="65"/>
      <c r="C18" s="2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40309</v>
      </c>
      <c r="B19" s="66"/>
      <c r="C19" s="28"/>
      <c r="D19" s="66"/>
      <c r="E19" s="66"/>
      <c r="F19" s="66"/>
      <c r="G19" s="60"/>
      <c r="H19" s="22"/>
      <c r="I19" s="22"/>
    </row>
    <row r="20" spans="1:9" ht="12">
      <c r="A20" s="30">
        <f t="shared" si="4"/>
        <v>40310</v>
      </c>
      <c r="B20" s="66"/>
      <c r="C20" s="28"/>
      <c r="D20" s="66"/>
      <c r="E20" s="66"/>
      <c r="F20" s="66"/>
      <c r="G20" s="60"/>
      <c r="H20" s="22"/>
      <c r="I20" s="22"/>
    </row>
    <row r="21" spans="1:9" ht="12">
      <c r="A21" s="30">
        <f t="shared" si="4"/>
        <v>40311</v>
      </c>
      <c r="B21" s="66"/>
      <c r="C21" s="28"/>
      <c r="D21" s="66"/>
      <c r="E21" s="66"/>
      <c r="F21" s="66"/>
      <c r="G21" s="60"/>
      <c r="H21" s="22"/>
      <c r="I21" s="22"/>
    </row>
    <row r="22" spans="1:9" ht="12">
      <c r="A22" s="30">
        <f t="shared" si="4"/>
        <v>40312</v>
      </c>
      <c r="B22" s="66"/>
      <c r="C22" s="28"/>
      <c r="D22" s="66"/>
      <c r="E22" s="66"/>
      <c r="F22" s="66"/>
      <c r="G22" s="60"/>
      <c r="H22" s="22"/>
      <c r="I22" s="22"/>
    </row>
    <row r="23" spans="1:9" ht="12">
      <c r="A23" s="30">
        <f t="shared" si="4"/>
        <v>40313</v>
      </c>
      <c r="B23" s="66"/>
      <c r="C23" s="28" t="s">
        <v>69</v>
      </c>
      <c r="D23" s="66"/>
      <c r="E23" s="66"/>
      <c r="F23" s="66"/>
      <c r="G23" s="60"/>
      <c r="H23" s="22"/>
      <c r="I23" s="22"/>
    </row>
    <row r="24" spans="1:9" ht="12.75" thickBot="1">
      <c r="A24" s="35">
        <f t="shared" si="4"/>
        <v>40314</v>
      </c>
      <c r="B24" s="67"/>
      <c r="C24" s="46" t="s">
        <v>69</v>
      </c>
      <c r="D24" s="67"/>
      <c r="E24" s="67"/>
      <c r="F24" s="67"/>
      <c r="G24" s="61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40315</v>
      </c>
      <c r="B26" s="65"/>
      <c r="C26" s="25"/>
      <c r="D26" s="65"/>
      <c r="E26" s="65"/>
      <c r="F26" s="65"/>
      <c r="G26" s="59"/>
      <c r="H26" s="22"/>
      <c r="I26" s="22"/>
    </row>
    <row r="27" spans="1:9" ht="12">
      <c r="A27" s="30">
        <f aca="true" t="shared" si="6" ref="A27:A32">A26+1</f>
        <v>40316</v>
      </c>
      <c r="B27" s="66"/>
      <c r="C27" s="28"/>
      <c r="D27" s="66"/>
      <c r="E27" s="66"/>
      <c r="F27" s="66"/>
      <c r="G27" s="60"/>
      <c r="H27" s="22"/>
      <c r="I27" s="22"/>
    </row>
    <row r="28" spans="1:9" ht="12">
      <c r="A28" s="30">
        <f t="shared" si="6"/>
        <v>40317</v>
      </c>
      <c r="B28" s="66"/>
      <c r="C28" s="28"/>
      <c r="D28" s="66"/>
      <c r="E28" s="66"/>
      <c r="F28" s="66"/>
      <c r="G28" s="60"/>
      <c r="H28" s="22"/>
      <c r="I28" s="22"/>
    </row>
    <row r="29" spans="1:9" ht="12">
      <c r="A29" s="30">
        <f t="shared" si="6"/>
        <v>40318</v>
      </c>
      <c r="B29" s="66"/>
      <c r="C29" s="28"/>
      <c r="D29" s="66"/>
      <c r="E29" s="66"/>
      <c r="F29" s="66"/>
      <c r="G29" s="60"/>
      <c r="H29" s="22"/>
      <c r="I29" s="22"/>
    </row>
    <row r="30" spans="1:9" ht="13.5" customHeight="1">
      <c r="A30" s="30">
        <f t="shared" si="6"/>
        <v>40319</v>
      </c>
      <c r="B30" s="66"/>
      <c r="C30" s="28"/>
      <c r="D30" s="66"/>
      <c r="E30" s="66"/>
      <c r="F30" s="66"/>
      <c r="G30" s="60"/>
      <c r="H30" s="22"/>
      <c r="I30" s="22"/>
    </row>
    <row r="31" spans="1:9" ht="12">
      <c r="A31" s="30">
        <f t="shared" si="6"/>
        <v>40320</v>
      </c>
      <c r="B31" s="66"/>
      <c r="C31" s="28" t="s">
        <v>69</v>
      </c>
      <c r="D31" s="66"/>
      <c r="E31" s="66"/>
      <c r="F31" s="66"/>
      <c r="G31" s="60"/>
      <c r="H31" s="22"/>
      <c r="I31" s="22"/>
    </row>
    <row r="32" spans="1:9" ht="12.75" thickBot="1">
      <c r="A32" s="35">
        <f t="shared" si="6"/>
        <v>40321</v>
      </c>
      <c r="B32" s="67"/>
      <c r="C32" s="46" t="s">
        <v>69</v>
      </c>
      <c r="D32" s="67"/>
      <c r="E32" s="67"/>
      <c r="F32" s="67"/>
      <c r="G32" s="61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40322</v>
      </c>
      <c r="B34" s="65"/>
      <c r="C34" s="25"/>
      <c r="D34" s="65"/>
      <c r="E34" s="65"/>
      <c r="F34" s="65"/>
      <c r="G34" s="59"/>
      <c r="H34" s="22"/>
      <c r="I34" s="22"/>
    </row>
    <row r="35" spans="1:9" ht="12">
      <c r="A35" s="30">
        <f aca="true" t="shared" si="8" ref="A35:A40">A34+1</f>
        <v>40323</v>
      </c>
      <c r="B35" s="66"/>
      <c r="C35" s="28"/>
      <c r="D35" s="66"/>
      <c r="E35" s="66"/>
      <c r="F35" s="66"/>
      <c r="G35" s="60"/>
      <c r="H35" s="22"/>
      <c r="I35" s="22"/>
    </row>
    <row r="36" spans="1:9" ht="12">
      <c r="A36" s="35">
        <f t="shared" si="8"/>
        <v>40324</v>
      </c>
      <c r="B36" s="66"/>
      <c r="C36" s="28"/>
      <c r="D36" s="66"/>
      <c r="E36" s="66"/>
      <c r="F36" s="66"/>
      <c r="G36" s="60"/>
      <c r="H36" s="22"/>
      <c r="I36" s="22"/>
    </row>
    <row r="37" spans="1:9" ht="12">
      <c r="A37" s="35">
        <f t="shared" si="8"/>
        <v>40325</v>
      </c>
      <c r="B37" s="66"/>
      <c r="C37" s="28"/>
      <c r="D37" s="66"/>
      <c r="E37" s="66"/>
      <c r="F37" s="66"/>
      <c r="G37" s="60"/>
      <c r="H37" s="22"/>
      <c r="I37" s="22"/>
    </row>
    <row r="38" spans="1:9" ht="12">
      <c r="A38" s="35">
        <f t="shared" si="8"/>
        <v>40326</v>
      </c>
      <c r="B38" s="66"/>
      <c r="C38" s="28"/>
      <c r="D38" s="66"/>
      <c r="E38" s="66"/>
      <c r="F38" s="66"/>
      <c r="G38" s="60"/>
      <c r="H38" s="22"/>
      <c r="I38" s="22"/>
    </row>
    <row r="39" spans="1:9" ht="12">
      <c r="A39" s="35">
        <f t="shared" si="8"/>
        <v>40327</v>
      </c>
      <c r="B39" s="66"/>
      <c r="C39" s="28" t="s">
        <v>13</v>
      </c>
      <c r="D39" s="66"/>
      <c r="E39" s="66"/>
      <c r="F39" s="66"/>
      <c r="G39" s="60"/>
      <c r="H39" s="22"/>
      <c r="I39" s="22"/>
    </row>
    <row r="40" spans="1:9" ht="12.75" thickBot="1">
      <c r="A40" s="35">
        <f t="shared" si="8"/>
        <v>40328</v>
      </c>
      <c r="B40" s="67"/>
      <c r="C40" s="46" t="s">
        <v>13</v>
      </c>
      <c r="D40" s="67"/>
      <c r="E40" s="67"/>
      <c r="F40" s="67"/>
      <c r="G40" s="61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B43+Apr!B44</f>
        <v>0</v>
      </c>
      <c r="C44" s="45">
        <f>C43+Apr!C44</f>
        <v>0</v>
      </c>
      <c r="D44" s="45">
        <f>D43+Apr!D44</f>
        <v>0</v>
      </c>
      <c r="E44" s="45">
        <f>E43+Apr!E44</f>
        <v>0</v>
      </c>
      <c r="F44" s="45">
        <f>F43+Apr!F44</f>
        <v>0</v>
      </c>
      <c r="G44" s="45">
        <f>G43+Apr!G44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45:I45"/>
    <mergeCell ref="H9:I9"/>
    <mergeCell ref="H17:I17"/>
    <mergeCell ref="H25:I25"/>
    <mergeCell ref="H32:I32"/>
    <mergeCell ref="H33:I33"/>
    <mergeCell ref="H43:I43"/>
    <mergeCell ref="H8:I8"/>
    <mergeCell ref="H16:I16"/>
    <mergeCell ref="H41:I41"/>
    <mergeCell ref="H42:I42"/>
    <mergeCell ref="H24:I24"/>
    <mergeCell ref="H44:I44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</oddHeader>
    <oddFooter>&amp;L&amp;9Form created by Matthew Paymar, MA, LPC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4257812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40329</v>
      </c>
      <c r="B2" s="65"/>
      <c r="C2" s="25"/>
      <c r="D2" s="65" t="s">
        <v>15</v>
      </c>
      <c r="E2" s="65"/>
      <c r="F2" s="65"/>
      <c r="G2" s="59"/>
      <c r="H2" s="22"/>
      <c r="I2" s="22"/>
    </row>
    <row r="3" spans="1:9" ht="12.75" thickBot="1">
      <c r="A3" s="27">
        <f aca="true" t="shared" si="0" ref="A3:A8">A2+1</f>
        <v>40330</v>
      </c>
      <c r="B3" s="66"/>
      <c r="C3" s="28"/>
      <c r="D3" s="66"/>
      <c r="E3" s="66"/>
      <c r="F3" s="66"/>
      <c r="G3" s="60"/>
      <c r="H3" s="22"/>
      <c r="I3" s="22"/>
    </row>
    <row r="4" spans="1:10" ht="12">
      <c r="A4" s="30">
        <f t="shared" si="0"/>
        <v>40331</v>
      </c>
      <c r="B4" s="66"/>
      <c r="C4" s="28"/>
      <c r="D4" s="66"/>
      <c r="E4" s="66"/>
      <c r="F4" s="66"/>
      <c r="G4" s="60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40332</v>
      </c>
      <c r="B5" s="66"/>
      <c r="C5" s="28"/>
      <c r="D5" s="66"/>
      <c r="E5" s="66"/>
      <c r="F5" s="66"/>
      <c r="G5" s="60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40333</v>
      </c>
      <c r="B6" s="66"/>
      <c r="C6" s="28"/>
      <c r="D6" s="66"/>
      <c r="E6" s="66"/>
      <c r="F6" s="66"/>
      <c r="G6" s="60"/>
      <c r="H6" s="22"/>
      <c r="I6" s="22"/>
    </row>
    <row r="7" spans="1:9" ht="12">
      <c r="A7" s="30">
        <f t="shared" si="0"/>
        <v>40334</v>
      </c>
      <c r="B7" s="66"/>
      <c r="C7" s="28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40335</v>
      </c>
      <c r="B8" s="67"/>
      <c r="C8" s="46" t="s">
        <v>69</v>
      </c>
      <c r="D8" s="67"/>
      <c r="E8" s="67"/>
      <c r="F8" s="67"/>
      <c r="G8" s="61"/>
      <c r="H8" s="187" t="str">
        <f>'Data Sheet'!$I$8</f>
        <v> </v>
      </c>
      <c r="I8" s="188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215"/>
    </row>
    <row r="10" spans="1:9" ht="12">
      <c r="A10" s="41">
        <f>A8+1</f>
        <v>40336</v>
      </c>
      <c r="B10" s="65"/>
      <c r="C10" s="25"/>
      <c r="D10" s="65"/>
      <c r="E10" s="65"/>
      <c r="F10" s="65"/>
      <c r="G10" s="59"/>
      <c r="H10" s="22"/>
      <c r="I10" s="42"/>
    </row>
    <row r="11" spans="1:9" ht="12">
      <c r="A11" s="30">
        <f aca="true" t="shared" si="2" ref="A11:A16">A10+1</f>
        <v>40337</v>
      </c>
      <c r="B11" s="66"/>
      <c r="C11" s="28"/>
      <c r="D11" s="66"/>
      <c r="E11" s="66"/>
      <c r="F11" s="66"/>
      <c r="G11" s="60"/>
      <c r="H11" s="22"/>
      <c r="I11" s="22"/>
    </row>
    <row r="12" spans="1:9" ht="12">
      <c r="A12" s="30">
        <f t="shared" si="2"/>
        <v>40338</v>
      </c>
      <c r="B12" s="66"/>
      <c r="C12" s="28"/>
      <c r="D12" s="66"/>
      <c r="E12" s="66"/>
      <c r="F12" s="66"/>
      <c r="G12" s="60"/>
      <c r="H12" s="22"/>
      <c r="I12" s="22"/>
    </row>
    <row r="13" spans="1:9" ht="12">
      <c r="A13" s="30">
        <f t="shared" si="2"/>
        <v>40339</v>
      </c>
      <c r="B13" s="66"/>
      <c r="C13" s="28"/>
      <c r="D13" s="66"/>
      <c r="E13" s="66"/>
      <c r="F13" s="66"/>
      <c r="G13" s="60"/>
      <c r="H13" s="22"/>
      <c r="I13" s="22"/>
    </row>
    <row r="14" spans="1:9" ht="12">
      <c r="A14" s="30">
        <f t="shared" si="2"/>
        <v>40340</v>
      </c>
      <c r="B14" s="66"/>
      <c r="C14" s="28"/>
      <c r="D14" s="66"/>
      <c r="E14" s="66"/>
      <c r="F14" s="66"/>
      <c r="G14" s="60"/>
      <c r="H14" s="22"/>
      <c r="I14" s="22"/>
    </row>
    <row r="15" spans="1:9" ht="12">
      <c r="A15" s="30">
        <f t="shared" si="2"/>
        <v>40341</v>
      </c>
      <c r="B15" s="66"/>
      <c r="C15" s="28" t="s">
        <v>69</v>
      </c>
      <c r="D15" s="66"/>
      <c r="E15" s="66"/>
      <c r="F15" s="66"/>
      <c r="G15" s="60"/>
      <c r="H15" s="22"/>
      <c r="I15" s="22"/>
    </row>
    <row r="16" spans="1:9" ht="12.75" thickBot="1">
      <c r="A16" s="35">
        <f t="shared" si="2"/>
        <v>40342</v>
      </c>
      <c r="B16" s="67"/>
      <c r="C16" s="46" t="s">
        <v>69</v>
      </c>
      <c r="D16" s="67"/>
      <c r="E16" s="67"/>
      <c r="F16" s="67"/>
      <c r="G16" s="61"/>
      <c r="H16" s="187" t="str">
        <f>'Data Sheet'!$I$8</f>
        <v> </v>
      </c>
      <c r="I16" s="188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215"/>
    </row>
    <row r="18" spans="1:9" ht="12">
      <c r="A18" s="41">
        <f>A16+1</f>
        <v>40343</v>
      </c>
      <c r="B18" s="65"/>
      <c r="C18" s="2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40344</v>
      </c>
      <c r="B19" s="66"/>
      <c r="C19" s="28"/>
      <c r="D19" s="66"/>
      <c r="E19" s="66"/>
      <c r="F19" s="66"/>
      <c r="G19" s="60"/>
      <c r="H19" s="22"/>
      <c r="I19" s="22"/>
    </row>
    <row r="20" spans="1:9" ht="12">
      <c r="A20" s="30">
        <f t="shared" si="4"/>
        <v>40345</v>
      </c>
      <c r="B20" s="66"/>
      <c r="C20" s="28"/>
      <c r="D20" s="66"/>
      <c r="E20" s="66"/>
      <c r="F20" s="66"/>
      <c r="G20" s="60"/>
      <c r="H20" s="22"/>
      <c r="I20" s="22"/>
    </row>
    <row r="21" spans="1:9" ht="12">
      <c r="A21" s="30">
        <f t="shared" si="4"/>
        <v>40346</v>
      </c>
      <c r="B21" s="66"/>
      <c r="C21" s="28"/>
      <c r="D21" s="66"/>
      <c r="E21" s="66"/>
      <c r="F21" s="66"/>
      <c r="G21" s="60"/>
      <c r="H21" s="22"/>
      <c r="I21" s="22"/>
    </row>
    <row r="22" spans="1:9" ht="12">
      <c r="A22" s="30">
        <f t="shared" si="4"/>
        <v>40347</v>
      </c>
      <c r="B22" s="66"/>
      <c r="C22" s="28"/>
      <c r="D22" s="66"/>
      <c r="E22" s="66"/>
      <c r="F22" s="66"/>
      <c r="G22" s="60"/>
      <c r="H22" s="22"/>
      <c r="I22" s="22"/>
    </row>
    <row r="23" spans="1:9" ht="12">
      <c r="A23" s="30">
        <f t="shared" si="4"/>
        <v>40348</v>
      </c>
      <c r="B23" s="66"/>
      <c r="C23" s="28" t="s">
        <v>69</v>
      </c>
      <c r="D23" s="66"/>
      <c r="E23" s="66"/>
      <c r="F23" s="66"/>
      <c r="G23" s="60"/>
      <c r="H23" s="22"/>
      <c r="I23" s="22"/>
    </row>
    <row r="24" spans="1:9" ht="12.75" thickBot="1">
      <c r="A24" s="35">
        <f t="shared" si="4"/>
        <v>40349</v>
      </c>
      <c r="B24" s="67"/>
      <c r="C24" s="46" t="s">
        <v>69</v>
      </c>
      <c r="D24" s="67"/>
      <c r="E24" s="67"/>
      <c r="F24" s="67"/>
      <c r="G24" s="61"/>
      <c r="H24" s="187" t="str">
        <f>'Data Sheet'!$I$8</f>
        <v> </v>
      </c>
      <c r="I24" s="188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215"/>
    </row>
    <row r="26" spans="1:9" ht="12">
      <c r="A26" s="41">
        <f>A24+1</f>
        <v>40350</v>
      </c>
      <c r="B26" s="65"/>
      <c r="C26" s="25"/>
      <c r="D26" s="65"/>
      <c r="E26" s="65"/>
      <c r="F26" s="65"/>
      <c r="G26" s="59"/>
      <c r="H26" s="22"/>
      <c r="I26" s="22"/>
    </row>
    <row r="27" spans="1:9" ht="12">
      <c r="A27" s="30">
        <f aca="true" t="shared" si="6" ref="A27:A32">A26+1</f>
        <v>40351</v>
      </c>
      <c r="B27" s="66"/>
      <c r="C27" s="28"/>
      <c r="D27" s="66"/>
      <c r="E27" s="66"/>
      <c r="F27" s="66"/>
      <c r="G27" s="60"/>
      <c r="H27" s="22"/>
      <c r="I27" s="22"/>
    </row>
    <row r="28" spans="1:9" ht="12">
      <c r="A28" s="30">
        <f t="shared" si="6"/>
        <v>40352</v>
      </c>
      <c r="B28" s="66"/>
      <c r="C28" s="28"/>
      <c r="D28" s="66"/>
      <c r="E28" s="66"/>
      <c r="F28" s="66"/>
      <c r="G28" s="60"/>
      <c r="H28" s="22"/>
      <c r="I28" s="22"/>
    </row>
    <row r="29" spans="1:9" ht="12">
      <c r="A29" s="30">
        <f t="shared" si="6"/>
        <v>40353</v>
      </c>
      <c r="B29" s="66"/>
      <c r="C29" s="28"/>
      <c r="D29" s="66"/>
      <c r="E29" s="66"/>
      <c r="F29" s="66"/>
      <c r="G29" s="60"/>
      <c r="H29" s="22"/>
      <c r="I29" s="22"/>
    </row>
    <row r="30" spans="1:9" ht="13.5" customHeight="1">
      <c r="A30" s="30">
        <f t="shared" si="6"/>
        <v>40354</v>
      </c>
      <c r="B30" s="66"/>
      <c r="C30" s="28"/>
      <c r="D30" s="66"/>
      <c r="E30" s="66"/>
      <c r="F30" s="66"/>
      <c r="G30" s="60"/>
      <c r="H30" s="22"/>
      <c r="I30" s="22"/>
    </row>
    <row r="31" spans="1:9" ht="12">
      <c r="A31" s="30">
        <f t="shared" si="6"/>
        <v>40355</v>
      </c>
      <c r="B31" s="66"/>
      <c r="C31" s="28" t="s">
        <v>69</v>
      </c>
      <c r="D31" s="66"/>
      <c r="E31" s="66"/>
      <c r="F31" s="66"/>
      <c r="G31" s="60"/>
      <c r="H31" s="22"/>
      <c r="I31" s="22"/>
    </row>
    <row r="32" spans="1:9" ht="12.75" thickBot="1">
      <c r="A32" s="35">
        <f t="shared" si="6"/>
        <v>40356</v>
      </c>
      <c r="B32" s="67"/>
      <c r="C32" s="46" t="s">
        <v>69</v>
      </c>
      <c r="D32" s="67"/>
      <c r="E32" s="67"/>
      <c r="F32" s="67"/>
      <c r="G32" s="61"/>
      <c r="H32" s="187" t="str">
        <f>'Data Sheet'!$I$8</f>
        <v> </v>
      </c>
      <c r="I32" s="188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215"/>
      <c r="J33" s="1"/>
    </row>
    <row r="34" spans="1:9" ht="12">
      <c r="A34" s="27">
        <f>A32+1</f>
        <v>40357</v>
      </c>
      <c r="B34" s="65"/>
      <c r="C34" s="25"/>
      <c r="D34" s="65"/>
      <c r="E34" s="65"/>
      <c r="F34" s="65"/>
      <c r="G34" s="59"/>
      <c r="H34" s="22"/>
      <c r="I34" s="22"/>
    </row>
    <row r="35" spans="1:9" ht="12">
      <c r="A35" s="30">
        <f aca="true" t="shared" si="8" ref="A35:A40">A34+1</f>
        <v>40358</v>
      </c>
      <c r="B35" s="66"/>
      <c r="C35" s="28"/>
      <c r="D35" s="66"/>
      <c r="E35" s="66"/>
      <c r="F35" s="66"/>
      <c r="G35" s="60"/>
      <c r="H35" s="22"/>
      <c r="I35" s="22"/>
    </row>
    <row r="36" spans="1:9" ht="12">
      <c r="A36" s="35">
        <f t="shared" si="8"/>
        <v>40359</v>
      </c>
      <c r="B36" s="66"/>
      <c r="C36" s="28"/>
      <c r="D36" s="66"/>
      <c r="E36" s="66"/>
      <c r="F36" s="66"/>
      <c r="G36" s="60"/>
      <c r="H36" s="22"/>
      <c r="I36" s="22"/>
    </row>
    <row r="37" spans="1:9" ht="12">
      <c r="A37" s="35">
        <f t="shared" si="8"/>
        <v>40360</v>
      </c>
      <c r="B37" s="66"/>
      <c r="C37" s="28" t="s">
        <v>63</v>
      </c>
      <c r="D37" s="66"/>
      <c r="E37" s="66"/>
      <c r="F37" s="66"/>
      <c r="G37" s="60"/>
      <c r="H37" s="22"/>
      <c r="I37" s="22"/>
    </row>
    <row r="38" spans="1:9" ht="12">
      <c r="A38" s="35">
        <f t="shared" si="8"/>
        <v>40361</v>
      </c>
      <c r="B38" s="66"/>
      <c r="C38" s="28" t="s">
        <v>63</v>
      </c>
      <c r="D38" s="66"/>
      <c r="E38" s="66"/>
      <c r="F38" s="66"/>
      <c r="G38" s="60"/>
      <c r="H38" s="22"/>
      <c r="I38" s="22"/>
    </row>
    <row r="39" spans="1:9" ht="12">
      <c r="A39" s="35">
        <f t="shared" si="8"/>
        <v>40362</v>
      </c>
      <c r="B39" s="66"/>
      <c r="C39" s="28" t="s">
        <v>63</v>
      </c>
      <c r="D39" s="66"/>
      <c r="E39" s="66"/>
      <c r="F39" s="66"/>
      <c r="G39" s="60"/>
      <c r="H39" s="22"/>
      <c r="I39" s="22"/>
    </row>
    <row r="40" spans="1:9" ht="12.75" thickBot="1">
      <c r="A40" s="35">
        <f t="shared" si="8"/>
        <v>40363</v>
      </c>
      <c r="B40" s="70"/>
      <c r="C40" s="46" t="str">
        <f>'Data Sheet'!$D$40</f>
        <v>NEXT PAGE</v>
      </c>
      <c r="D40" s="69"/>
      <c r="E40" s="70"/>
      <c r="F40" s="70"/>
      <c r="G40" s="63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188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215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188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B43+May!B44</f>
        <v>0</v>
      </c>
      <c r="C44" s="45">
        <f>C43+May!C44</f>
        <v>0</v>
      </c>
      <c r="D44" s="45">
        <f>D43+May!D44</f>
        <v>0</v>
      </c>
      <c r="E44" s="45">
        <f>E43+May!E44</f>
        <v>0</v>
      </c>
      <c r="F44" s="45">
        <f>F43+May!F44</f>
        <v>0</v>
      </c>
      <c r="G44" s="45">
        <f>G43+May!G44</f>
        <v>0</v>
      </c>
      <c r="H44" s="187" t="str">
        <f>'Data Sheet'!I13</f>
        <v>Enter Name in Data Sheet</v>
      </c>
      <c r="I44" s="188"/>
      <c r="K44" s="17">
        <v>12</v>
      </c>
      <c r="L44" s="18">
        <v>20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215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32:I32"/>
    <mergeCell ref="H9:I9"/>
    <mergeCell ref="H17:I17"/>
    <mergeCell ref="H8:I8"/>
    <mergeCell ref="H16:I16"/>
    <mergeCell ref="H24:I24"/>
    <mergeCell ref="H25:I25"/>
    <mergeCell ref="H33:I33"/>
    <mergeCell ref="H43:I43"/>
    <mergeCell ref="H44:I44"/>
    <mergeCell ref="H45:I45"/>
    <mergeCell ref="H41:I41"/>
    <mergeCell ref="H42:I42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289062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40357</v>
      </c>
      <c r="B2" s="65"/>
      <c r="C2" s="25" t="s">
        <v>64</v>
      </c>
      <c r="D2" s="65"/>
      <c r="E2" s="65"/>
      <c r="F2" s="65"/>
      <c r="G2" s="59"/>
      <c r="H2" s="22"/>
      <c r="I2" s="22"/>
    </row>
    <row r="3" spans="1:9" ht="12.75" thickBot="1">
      <c r="A3" s="27">
        <f aca="true" t="shared" si="0" ref="A3:A8">A2+1</f>
        <v>40358</v>
      </c>
      <c r="B3" s="66"/>
      <c r="C3" s="28" t="s">
        <v>64</v>
      </c>
      <c r="D3" s="66"/>
      <c r="E3" s="66"/>
      <c r="F3" s="66"/>
      <c r="G3" s="60"/>
      <c r="H3" s="22"/>
      <c r="I3" s="22"/>
    </row>
    <row r="4" spans="1:10" ht="12">
      <c r="A4" s="30">
        <f t="shared" si="0"/>
        <v>40359</v>
      </c>
      <c r="B4" s="66"/>
      <c r="C4" s="28" t="s">
        <v>64</v>
      </c>
      <c r="D4" s="66"/>
      <c r="E4" s="66"/>
      <c r="F4" s="66"/>
      <c r="G4" s="60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40360</v>
      </c>
      <c r="B5" s="66"/>
      <c r="C5" s="28"/>
      <c r="D5" s="66"/>
      <c r="E5" s="66"/>
      <c r="F5" s="66"/>
      <c r="G5" s="60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40361</v>
      </c>
      <c r="B6" s="66"/>
      <c r="C6" s="28"/>
      <c r="D6" s="66"/>
      <c r="E6" s="66"/>
      <c r="F6" s="66"/>
      <c r="G6" s="60"/>
      <c r="H6" s="22"/>
      <c r="I6" s="22"/>
    </row>
    <row r="7" spans="1:9" ht="12">
      <c r="A7" s="30">
        <f t="shared" si="0"/>
        <v>40362</v>
      </c>
      <c r="B7" s="66"/>
      <c r="C7" s="28" t="s">
        <v>69</v>
      </c>
      <c r="D7" s="66"/>
      <c r="E7" s="66"/>
      <c r="F7" s="66"/>
      <c r="G7" s="60"/>
      <c r="H7" s="22"/>
      <c r="I7" s="22"/>
    </row>
    <row r="8" spans="1:9" ht="12.75" thickBot="1">
      <c r="A8" s="35">
        <f t="shared" si="0"/>
        <v>40363</v>
      </c>
      <c r="B8" s="36"/>
      <c r="C8" s="46" t="s">
        <v>69</v>
      </c>
      <c r="D8" s="36"/>
      <c r="E8" s="36"/>
      <c r="F8" s="36"/>
      <c r="G8" s="37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40364</v>
      </c>
      <c r="B10" s="65"/>
      <c r="C10" s="25"/>
      <c r="D10" s="65"/>
      <c r="E10" s="65"/>
      <c r="F10" s="65"/>
      <c r="G10" s="59"/>
      <c r="H10" s="22"/>
      <c r="I10" s="42"/>
    </row>
    <row r="11" spans="1:9" ht="12">
      <c r="A11" s="30">
        <f aca="true" t="shared" si="2" ref="A11:A16">A10+1</f>
        <v>40365</v>
      </c>
      <c r="B11" s="66"/>
      <c r="C11" s="28"/>
      <c r="D11" s="66"/>
      <c r="E11" s="66"/>
      <c r="F11" s="66"/>
      <c r="G11" s="60"/>
      <c r="H11" s="22"/>
      <c r="I11" s="22"/>
    </row>
    <row r="12" spans="1:9" ht="12">
      <c r="A12" s="30">
        <f t="shared" si="2"/>
        <v>40366</v>
      </c>
      <c r="B12" s="66"/>
      <c r="C12" s="28"/>
      <c r="D12" s="66"/>
      <c r="E12" s="66"/>
      <c r="F12" s="66"/>
      <c r="G12" s="60"/>
      <c r="H12" s="22"/>
      <c r="I12" s="22"/>
    </row>
    <row r="13" spans="1:9" ht="12">
      <c r="A13" s="30">
        <f t="shared" si="2"/>
        <v>40367</v>
      </c>
      <c r="B13" s="66"/>
      <c r="C13" s="28"/>
      <c r="D13" s="66"/>
      <c r="E13" s="66"/>
      <c r="F13" s="66"/>
      <c r="G13" s="60"/>
      <c r="H13" s="22"/>
      <c r="I13" s="22"/>
    </row>
    <row r="14" spans="1:9" ht="12">
      <c r="A14" s="30">
        <f t="shared" si="2"/>
        <v>40368</v>
      </c>
      <c r="B14" s="66"/>
      <c r="C14" s="28"/>
      <c r="D14" s="66"/>
      <c r="E14" s="66"/>
      <c r="F14" s="66"/>
      <c r="G14" s="60"/>
      <c r="H14" s="22"/>
      <c r="I14" s="22"/>
    </row>
    <row r="15" spans="1:9" ht="12">
      <c r="A15" s="30">
        <f t="shared" si="2"/>
        <v>40369</v>
      </c>
      <c r="B15" s="66"/>
      <c r="C15" s="28" t="s">
        <v>69</v>
      </c>
      <c r="D15" s="66"/>
      <c r="E15" s="66"/>
      <c r="F15" s="66"/>
      <c r="G15" s="60"/>
      <c r="H15" s="22"/>
      <c r="I15" s="22"/>
    </row>
    <row r="16" spans="1:9" ht="12.75" thickBot="1">
      <c r="A16" s="35">
        <f t="shared" si="2"/>
        <v>40370</v>
      </c>
      <c r="B16" s="36"/>
      <c r="C16" s="46" t="s">
        <v>69</v>
      </c>
      <c r="D16" s="36"/>
      <c r="E16" s="36"/>
      <c r="F16" s="36"/>
      <c r="G16" s="37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40371</v>
      </c>
      <c r="B18" s="65"/>
      <c r="C18" s="25"/>
      <c r="D18" s="65"/>
      <c r="E18" s="65"/>
      <c r="F18" s="65"/>
      <c r="G18" s="59"/>
      <c r="H18" s="22"/>
      <c r="I18" s="22"/>
    </row>
    <row r="19" spans="1:9" ht="12">
      <c r="A19" s="30">
        <f aca="true" t="shared" si="4" ref="A19:A24">A18+1</f>
        <v>40372</v>
      </c>
      <c r="B19" s="66"/>
      <c r="C19" s="28"/>
      <c r="D19" s="66"/>
      <c r="E19" s="66"/>
      <c r="F19" s="66"/>
      <c r="G19" s="60"/>
      <c r="H19" s="22"/>
      <c r="I19" s="22"/>
    </row>
    <row r="20" spans="1:9" ht="12">
      <c r="A20" s="30">
        <f t="shared" si="4"/>
        <v>40373</v>
      </c>
      <c r="B20" s="66"/>
      <c r="C20" s="28"/>
      <c r="D20" s="66"/>
      <c r="E20" s="66"/>
      <c r="F20" s="66"/>
      <c r="G20" s="60"/>
      <c r="H20" s="22"/>
      <c r="I20" s="22"/>
    </row>
    <row r="21" spans="1:9" ht="12">
      <c r="A21" s="30">
        <f t="shared" si="4"/>
        <v>40374</v>
      </c>
      <c r="B21" s="66"/>
      <c r="C21" s="28"/>
      <c r="D21" s="66"/>
      <c r="E21" s="66"/>
      <c r="F21" s="66"/>
      <c r="G21" s="60"/>
      <c r="H21" s="22"/>
      <c r="I21" s="22"/>
    </row>
    <row r="22" spans="1:9" ht="12">
      <c r="A22" s="30">
        <f t="shared" si="4"/>
        <v>40375</v>
      </c>
      <c r="B22" s="66"/>
      <c r="C22" s="28"/>
      <c r="D22" s="66"/>
      <c r="E22" s="66"/>
      <c r="F22" s="66"/>
      <c r="G22" s="60"/>
      <c r="H22" s="22"/>
      <c r="I22" s="22"/>
    </row>
    <row r="23" spans="1:9" ht="12">
      <c r="A23" s="30">
        <f t="shared" si="4"/>
        <v>40376</v>
      </c>
      <c r="B23" s="66"/>
      <c r="C23" s="28" t="s">
        <v>69</v>
      </c>
      <c r="D23" s="66"/>
      <c r="E23" s="66"/>
      <c r="F23" s="66"/>
      <c r="G23" s="60"/>
      <c r="H23" s="22"/>
      <c r="I23" s="22"/>
    </row>
    <row r="24" spans="1:9" ht="12.75" thickBot="1">
      <c r="A24" s="35">
        <f t="shared" si="4"/>
        <v>40377</v>
      </c>
      <c r="B24" s="36"/>
      <c r="C24" s="46" t="s">
        <v>69</v>
      </c>
      <c r="D24" s="36"/>
      <c r="E24" s="36"/>
      <c r="F24" s="36"/>
      <c r="G24" s="37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40378</v>
      </c>
      <c r="B26" s="65"/>
      <c r="C26" s="25"/>
      <c r="D26" s="65"/>
      <c r="E26" s="65"/>
      <c r="F26" s="65"/>
      <c r="G26" s="59"/>
      <c r="H26" s="22"/>
      <c r="I26" s="22"/>
    </row>
    <row r="27" spans="1:9" ht="12">
      <c r="A27" s="30">
        <f aca="true" t="shared" si="6" ref="A27:A32">A26+1</f>
        <v>40379</v>
      </c>
      <c r="B27" s="66"/>
      <c r="C27" s="28"/>
      <c r="D27" s="66"/>
      <c r="E27" s="66"/>
      <c r="F27" s="66"/>
      <c r="G27" s="60"/>
      <c r="H27" s="22"/>
      <c r="I27" s="22"/>
    </row>
    <row r="28" spans="1:9" ht="12">
      <c r="A28" s="30">
        <f t="shared" si="6"/>
        <v>40380</v>
      </c>
      <c r="B28" s="66"/>
      <c r="C28" s="28"/>
      <c r="D28" s="66"/>
      <c r="E28" s="66"/>
      <c r="F28" s="66"/>
      <c r="G28" s="60"/>
      <c r="H28" s="22"/>
      <c r="I28" s="22"/>
    </row>
    <row r="29" spans="1:9" ht="12">
      <c r="A29" s="30">
        <f t="shared" si="6"/>
        <v>40381</v>
      </c>
      <c r="B29" s="66"/>
      <c r="C29" s="28"/>
      <c r="D29" s="66"/>
      <c r="E29" s="66"/>
      <c r="F29" s="66"/>
      <c r="G29" s="60"/>
      <c r="H29" s="22"/>
      <c r="I29" s="22"/>
    </row>
    <row r="30" spans="1:9" ht="13.5" customHeight="1">
      <c r="A30" s="30">
        <f t="shared" si="6"/>
        <v>40382</v>
      </c>
      <c r="B30" s="66"/>
      <c r="C30" s="28"/>
      <c r="D30" s="66"/>
      <c r="E30" s="66"/>
      <c r="F30" s="66"/>
      <c r="G30" s="60"/>
      <c r="H30" s="22"/>
      <c r="I30" s="22"/>
    </row>
    <row r="31" spans="1:9" ht="12">
      <c r="A31" s="30">
        <f t="shared" si="6"/>
        <v>40383</v>
      </c>
      <c r="B31" s="66"/>
      <c r="C31" s="28" t="s">
        <v>69</v>
      </c>
      <c r="D31" s="66"/>
      <c r="E31" s="66"/>
      <c r="F31" s="66"/>
      <c r="G31" s="60"/>
      <c r="H31" s="22"/>
      <c r="I31" s="22"/>
    </row>
    <row r="32" spans="1:9" ht="12.75" thickBot="1">
      <c r="A32" s="35">
        <f t="shared" si="6"/>
        <v>40384</v>
      </c>
      <c r="B32" s="36"/>
      <c r="C32" s="46" t="s">
        <v>69</v>
      </c>
      <c r="D32" s="36"/>
      <c r="E32" s="36"/>
      <c r="F32" s="36"/>
      <c r="G32" s="37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40385</v>
      </c>
      <c r="B34" s="65"/>
      <c r="C34" s="25"/>
      <c r="D34" s="65"/>
      <c r="E34" s="65"/>
      <c r="F34" s="65"/>
      <c r="G34" s="59"/>
      <c r="H34" s="22"/>
      <c r="I34" s="22"/>
    </row>
    <row r="35" spans="1:9" ht="12">
      <c r="A35" s="30">
        <f aca="true" t="shared" si="8" ref="A35:A40">A34+1</f>
        <v>40386</v>
      </c>
      <c r="B35" s="66"/>
      <c r="C35" s="28"/>
      <c r="D35" s="66"/>
      <c r="E35" s="66"/>
      <c r="F35" s="66"/>
      <c r="G35" s="60"/>
      <c r="H35" s="22"/>
      <c r="I35" s="22"/>
    </row>
    <row r="36" spans="1:9" ht="12">
      <c r="A36" s="35">
        <f t="shared" si="8"/>
        <v>40387</v>
      </c>
      <c r="B36" s="66"/>
      <c r="C36" s="28"/>
      <c r="D36" s="66"/>
      <c r="E36" s="66"/>
      <c r="F36" s="66"/>
      <c r="G36" s="60"/>
      <c r="H36" s="22"/>
      <c r="I36" s="22"/>
    </row>
    <row r="37" spans="1:9" ht="12">
      <c r="A37" s="35">
        <f t="shared" si="8"/>
        <v>40388</v>
      </c>
      <c r="B37" s="66"/>
      <c r="C37" s="28"/>
      <c r="D37" s="66"/>
      <c r="E37" s="66"/>
      <c r="F37" s="66"/>
      <c r="G37" s="60"/>
      <c r="H37" s="22"/>
      <c r="I37" s="22"/>
    </row>
    <row r="38" spans="1:9" ht="12">
      <c r="A38" s="35">
        <f t="shared" si="8"/>
        <v>40389</v>
      </c>
      <c r="B38" s="66"/>
      <c r="C38" s="28"/>
      <c r="D38" s="66"/>
      <c r="E38" s="66"/>
      <c r="F38" s="66"/>
      <c r="G38" s="60"/>
      <c r="H38" s="22"/>
      <c r="I38" s="22"/>
    </row>
    <row r="39" spans="1:9" ht="12">
      <c r="A39" s="35">
        <f t="shared" si="8"/>
        <v>40390</v>
      </c>
      <c r="B39" s="66"/>
      <c r="C39" s="28" t="s">
        <v>69</v>
      </c>
      <c r="D39" s="66"/>
      <c r="E39" s="66"/>
      <c r="F39" s="66"/>
      <c r="G39" s="60"/>
      <c r="H39" s="22"/>
      <c r="I39" s="22"/>
    </row>
    <row r="40" spans="1:9" ht="12.75" thickBot="1">
      <c r="A40" s="35">
        <f t="shared" si="8"/>
        <v>40391</v>
      </c>
      <c r="B40" s="46"/>
      <c r="C40" s="46" t="s">
        <v>69</v>
      </c>
      <c r="D40" s="46"/>
      <c r="E40" s="46"/>
      <c r="F40" s="46"/>
      <c r="G40" s="47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 t="shared" si="9"/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B43+Jun!B44</f>
        <v>0</v>
      </c>
      <c r="C44" s="45">
        <f>C43+Jun!C44</f>
        <v>0</v>
      </c>
      <c r="D44" s="45">
        <f>D43+Jun!D44</f>
        <v>0</v>
      </c>
      <c r="E44" s="45">
        <f>E43+Jun!E44</f>
        <v>0</v>
      </c>
      <c r="F44" s="45">
        <f>F43+Jun!F44</f>
        <v>0</v>
      </c>
      <c r="G44" s="45">
        <f>G43+Jun!G44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45:I45"/>
    <mergeCell ref="H9:I9"/>
    <mergeCell ref="H17:I17"/>
    <mergeCell ref="H25:I25"/>
    <mergeCell ref="H32:I32"/>
    <mergeCell ref="H33:I33"/>
    <mergeCell ref="H43:I43"/>
    <mergeCell ref="H8:I8"/>
    <mergeCell ref="H16:I16"/>
    <mergeCell ref="H41:I41"/>
    <mergeCell ref="H42:I42"/>
    <mergeCell ref="H24:I24"/>
    <mergeCell ref="H44:I44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2890625" style="1" customWidth="1"/>
    <col min="11" max="16384" width="8.8515625" style="1" customWidth="1"/>
  </cols>
  <sheetData>
    <row r="1" spans="1:9" ht="59.2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40385</v>
      </c>
      <c r="B2" s="24"/>
      <c r="C2" s="25" t="str">
        <f>'Data Sheet'!$C$39</f>
        <v>PREVIOUS PAGE</v>
      </c>
      <c r="D2" s="25"/>
      <c r="E2" s="25"/>
      <c r="F2" s="25"/>
      <c r="G2" s="26"/>
      <c r="H2" s="22"/>
      <c r="I2" s="22"/>
    </row>
    <row r="3" spans="1:9" ht="12.75" thickBot="1">
      <c r="A3" s="27">
        <f aca="true" t="shared" si="0" ref="A3:A8">A2+1</f>
        <v>40386</v>
      </c>
      <c r="B3" s="28"/>
      <c r="C3" s="28" t="s">
        <v>64</v>
      </c>
      <c r="D3" s="28"/>
      <c r="E3" s="28"/>
      <c r="F3" s="28"/>
      <c r="G3" s="29"/>
      <c r="H3" s="22"/>
      <c r="I3" s="22"/>
    </row>
    <row r="4" spans="1:10" ht="12">
      <c r="A4" s="30">
        <f t="shared" si="0"/>
        <v>40387</v>
      </c>
      <c r="B4" s="66"/>
      <c r="C4" s="28" t="s">
        <v>64</v>
      </c>
      <c r="D4" s="66"/>
      <c r="E4" s="66"/>
      <c r="F4" s="66"/>
      <c r="G4" s="29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40388</v>
      </c>
      <c r="B5" s="66"/>
      <c r="C5" s="28" t="s">
        <v>64</v>
      </c>
      <c r="D5" s="66"/>
      <c r="E5" s="66"/>
      <c r="F5" s="66"/>
      <c r="G5" s="29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40389</v>
      </c>
      <c r="B6" s="28"/>
      <c r="C6" s="28" t="s">
        <v>64</v>
      </c>
      <c r="D6" s="28"/>
      <c r="E6" s="28"/>
      <c r="F6" s="28"/>
      <c r="G6" s="29"/>
      <c r="H6" s="22"/>
      <c r="I6" s="22"/>
    </row>
    <row r="7" spans="1:9" ht="12">
      <c r="A7" s="30">
        <f t="shared" si="0"/>
        <v>40390</v>
      </c>
      <c r="B7" s="28"/>
      <c r="C7" s="28" t="s">
        <v>64</v>
      </c>
      <c r="D7" s="28"/>
      <c r="E7" s="28"/>
      <c r="F7" s="28"/>
      <c r="G7" s="29"/>
      <c r="H7" s="22"/>
      <c r="I7" s="22"/>
    </row>
    <row r="8" spans="1:9" ht="12.75" thickBot="1">
      <c r="A8" s="35">
        <f t="shared" si="0"/>
        <v>40391</v>
      </c>
      <c r="B8" s="36"/>
      <c r="C8" s="36"/>
      <c r="D8" s="36"/>
      <c r="E8" s="36"/>
      <c r="F8" s="36"/>
      <c r="G8" s="37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40392</v>
      </c>
      <c r="B10" s="25"/>
      <c r="C10" s="25"/>
      <c r="D10" s="25"/>
      <c r="E10" s="25"/>
      <c r="F10" s="25"/>
      <c r="G10" s="26"/>
      <c r="H10" s="22"/>
      <c r="I10" s="42"/>
    </row>
    <row r="11" spans="1:9" ht="12">
      <c r="A11" s="30">
        <f aca="true" t="shared" si="2" ref="A11:A16">A10+1</f>
        <v>40393</v>
      </c>
      <c r="B11" s="28"/>
      <c r="C11" s="28"/>
      <c r="D11" s="28"/>
      <c r="E11" s="28"/>
      <c r="F11" s="28"/>
      <c r="G11" s="29"/>
      <c r="H11" s="22"/>
      <c r="I11" s="22"/>
    </row>
    <row r="12" spans="1:9" ht="12">
      <c r="A12" s="30">
        <f t="shared" si="2"/>
        <v>40394</v>
      </c>
      <c r="B12" s="66"/>
      <c r="C12" s="28"/>
      <c r="D12" s="66"/>
      <c r="E12" s="66"/>
      <c r="F12" s="66"/>
      <c r="G12" s="29"/>
      <c r="H12" s="22"/>
      <c r="I12" s="22"/>
    </row>
    <row r="13" spans="1:9" ht="12">
      <c r="A13" s="30">
        <f t="shared" si="2"/>
        <v>40395</v>
      </c>
      <c r="B13" s="66"/>
      <c r="C13" s="28"/>
      <c r="D13" s="66"/>
      <c r="E13" s="66"/>
      <c r="F13" s="66"/>
      <c r="G13" s="29"/>
      <c r="H13" s="22"/>
      <c r="I13" s="22"/>
    </row>
    <row r="14" spans="1:9" ht="12">
      <c r="A14" s="30">
        <f t="shared" si="2"/>
        <v>40396</v>
      </c>
      <c r="B14" s="28"/>
      <c r="C14" s="28"/>
      <c r="D14" s="28"/>
      <c r="E14" s="28"/>
      <c r="F14" s="28"/>
      <c r="G14" s="29"/>
      <c r="H14" s="22"/>
      <c r="I14" s="22"/>
    </row>
    <row r="15" spans="1:9" ht="12">
      <c r="A15" s="30">
        <f t="shared" si="2"/>
        <v>40397</v>
      </c>
      <c r="B15" s="28"/>
      <c r="C15" s="28"/>
      <c r="D15" s="28" t="s">
        <v>16</v>
      </c>
      <c r="E15" s="28"/>
      <c r="F15" s="28"/>
      <c r="G15" s="29"/>
      <c r="H15" s="22"/>
      <c r="I15" s="22"/>
    </row>
    <row r="16" spans="1:9" ht="12.75" thickBot="1">
      <c r="A16" s="35">
        <f t="shared" si="2"/>
        <v>40398</v>
      </c>
      <c r="B16" s="36"/>
      <c r="C16" s="36"/>
      <c r="D16" s="36" t="s">
        <v>17</v>
      </c>
      <c r="E16" s="36"/>
      <c r="F16" s="36"/>
      <c r="G16" s="37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40399</v>
      </c>
      <c r="B18" s="25"/>
      <c r="C18" s="25"/>
      <c r="D18" s="25"/>
      <c r="E18" s="25"/>
      <c r="F18" s="25"/>
      <c r="G18" s="26"/>
      <c r="H18" s="22"/>
      <c r="I18" s="22"/>
    </row>
    <row r="19" spans="1:9" ht="12">
      <c r="A19" s="30">
        <f aca="true" t="shared" si="4" ref="A19:A24">A18+1</f>
        <v>40400</v>
      </c>
      <c r="B19" s="28"/>
      <c r="C19" s="28"/>
      <c r="D19" s="28"/>
      <c r="E19" s="28"/>
      <c r="F19" s="28"/>
      <c r="G19" s="29"/>
      <c r="H19" s="22"/>
      <c r="I19" s="22"/>
    </row>
    <row r="20" spans="1:9" ht="12">
      <c r="A20" s="30">
        <f t="shared" si="4"/>
        <v>40401</v>
      </c>
      <c r="B20" s="66"/>
      <c r="C20" s="28"/>
      <c r="D20" s="66"/>
      <c r="E20" s="66"/>
      <c r="F20" s="66"/>
      <c r="G20" s="29"/>
      <c r="H20" s="22"/>
      <c r="I20" s="22"/>
    </row>
    <row r="21" spans="1:9" ht="12">
      <c r="A21" s="30">
        <f t="shared" si="4"/>
        <v>40402</v>
      </c>
      <c r="B21" s="66"/>
      <c r="C21" s="28"/>
      <c r="D21" s="66"/>
      <c r="E21" s="66"/>
      <c r="F21" s="66"/>
      <c r="G21" s="29"/>
      <c r="H21" s="22"/>
      <c r="I21" s="22"/>
    </row>
    <row r="22" spans="1:9" ht="12">
      <c r="A22" s="30">
        <f t="shared" si="4"/>
        <v>40403</v>
      </c>
      <c r="B22" s="28"/>
      <c r="C22" s="28"/>
      <c r="D22" s="28"/>
      <c r="E22" s="28"/>
      <c r="F22" s="28"/>
      <c r="G22" s="29"/>
      <c r="H22" s="22"/>
      <c r="I22" s="22"/>
    </row>
    <row r="23" spans="1:9" ht="12">
      <c r="A23" s="30">
        <f t="shared" si="4"/>
        <v>40404</v>
      </c>
      <c r="B23" s="28"/>
      <c r="C23" s="28"/>
      <c r="D23" s="28" t="s">
        <v>16</v>
      </c>
      <c r="E23" s="28"/>
      <c r="F23" s="28"/>
      <c r="G23" s="29"/>
      <c r="H23" s="22"/>
      <c r="I23" s="22"/>
    </row>
    <row r="24" spans="1:9" ht="12.75" thickBot="1">
      <c r="A24" s="35">
        <f t="shared" si="4"/>
        <v>40405</v>
      </c>
      <c r="B24" s="36"/>
      <c r="C24" s="36"/>
      <c r="D24" s="36" t="s">
        <v>17</v>
      </c>
      <c r="E24" s="36"/>
      <c r="F24" s="36"/>
      <c r="G24" s="37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40406</v>
      </c>
      <c r="B26" s="25"/>
      <c r="C26" s="25"/>
      <c r="D26" s="25"/>
      <c r="E26" s="25"/>
      <c r="F26" s="25"/>
      <c r="G26" s="26"/>
      <c r="H26" s="22"/>
      <c r="I26" s="22"/>
    </row>
    <row r="27" spans="1:9" ht="12">
      <c r="A27" s="30">
        <f aca="true" t="shared" si="6" ref="A27:A32">A26+1</f>
        <v>40407</v>
      </c>
      <c r="B27" s="28"/>
      <c r="C27" s="28"/>
      <c r="D27" s="28"/>
      <c r="E27" s="28"/>
      <c r="F27" s="28"/>
      <c r="G27" s="29"/>
      <c r="H27" s="22"/>
      <c r="I27" s="22"/>
    </row>
    <row r="28" spans="1:9" ht="12">
      <c r="A28" s="30">
        <f t="shared" si="6"/>
        <v>40408</v>
      </c>
      <c r="B28" s="66"/>
      <c r="C28" s="28"/>
      <c r="D28" s="66"/>
      <c r="E28" s="66"/>
      <c r="F28" s="66"/>
      <c r="G28" s="29"/>
      <c r="H28" s="22"/>
      <c r="I28" s="22"/>
    </row>
    <row r="29" spans="1:9" ht="12">
      <c r="A29" s="30">
        <f t="shared" si="6"/>
        <v>40409</v>
      </c>
      <c r="B29" s="66"/>
      <c r="C29" s="28"/>
      <c r="D29" s="66"/>
      <c r="E29" s="66"/>
      <c r="F29" s="66"/>
      <c r="G29" s="29"/>
      <c r="H29" s="22"/>
      <c r="I29" s="22"/>
    </row>
    <row r="30" spans="1:9" ht="13.5" customHeight="1">
      <c r="A30" s="30">
        <f t="shared" si="6"/>
        <v>40410</v>
      </c>
      <c r="B30" s="28"/>
      <c r="C30" s="28"/>
      <c r="D30" s="28"/>
      <c r="E30" s="28"/>
      <c r="F30" s="28"/>
      <c r="G30" s="29"/>
      <c r="H30" s="22"/>
      <c r="I30" s="22"/>
    </row>
    <row r="31" spans="1:9" ht="12">
      <c r="A31" s="30">
        <f t="shared" si="6"/>
        <v>40411</v>
      </c>
      <c r="B31" s="28"/>
      <c r="C31" s="28"/>
      <c r="D31" s="28" t="s">
        <v>16</v>
      </c>
      <c r="E31" s="28"/>
      <c r="F31" s="28"/>
      <c r="G31" s="29"/>
      <c r="H31" s="22"/>
      <c r="I31" s="22"/>
    </row>
    <row r="32" spans="1:9" ht="12.75" thickBot="1">
      <c r="A32" s="35">
        <f t="shared" si="6"/>
        <v>40412</v>
      </c>
      <c r="B32" s="36"/>
      <c r="C32" s="36"/>
      <c r="D32" s="36" t="s">
        <v>17</v>
      </c>
      <c r="E32" s="36"/>
      <c r="F32" s="36"/>
      <c r="G32" s="37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40413</v>
      </c>
      <c r="B34" s="25"/>
      <c r="C34" s="28"/>
      <c r="D34" s="25"/>
      <c r="E34" s="25"/>
      <c r="F34" s="25"/>
      <c r="G34" s="26"/>
      <c r="H34" s="22"/>
      <c r="I34" s="22"/>
    </row>
    <row r="35" spans="1:9" ht="12">
      <c r="A35" s="30">
        <f aca="true" t="shared" si="8" ref="A35:A40">A34+1</f>
        <v>40414</v>
      </c>
      <c r="B35" s="28"/>
      <c r="C35" s="28"/>
      <c r="D35" s="28"/>
      <c r="E35" s="28"/>
      <c r="F35" s="28"/>
      <c r="G35" s="29"/>
      <c r="H35" s="22"/>
      <c r="I35" s="22"/>
    </row>
    <row r="36" spans="1:9" ht="12">
      <c r="A36" s="35">
        <f t="shared" si="8"/>
        <v>40415</v>
      </c>
      <c r="B36" s="66"/>
      <c r="C36" s="28"/>
      <c r="D36" s="66"/>
      <c r="E36" s="66"/>
      <c r="F36" s="66"/>
      <c r="G36" s="29"/>
      <c r="H36" s="22"/>
      <c r="I36" s="22"/>
    </row>
    <row r="37" spans="1:9" ht="12">
      <c r="A37" s="35">
        <f t="shared" si="8"/>
        <v>40416</v>
      </c>
      <c r="B37" s="66"/>
      <c r="C37" s="28"/>
      <c r="D37" s="66"/>
      <c r="E37" s="66"/>
      <c r="F37" s="66"/>
      <c r="G37" s="29"/>
      <c r="H37" s="22"/>
      <c r="I37" s="22"/>
    </row>
    <row r="38" spans="1:9" ht="12">
      <c r="A38" s="35">
        <f t="shared" si="8"/>
        <v>40417</v>
      </c>
      <c r="B38" s="28"/>
      <c r="C38" s="28"/>
      <c r="D38" s="68"/>
      <c r="E38" s="28"/>
      <c r="F38" s="28"/>
      <c r="G38" s="29"/>
      <c r="H38" s="22"/>
      <c r="I38" s="22"/>
    </row>
    <row r="39" spans="1:9" ht="12">
      <c r="A39" s="35">
        <f t="shared" si="8"/>
        <v>40418</v>
      </c>
      <c r="B39" s="28"/>
      <c r="C39" s="28"/>
      <c r="D39" s="28" t="s">
        <v>16</v>
      </c>
      <c r="E39" s="28"/>
      <c r="F39" s="28"/>
      <c r="G39" s="29"/>
      <c r="H39" s="22"/>
      <c r="I39" s="22"/>
    </row>
    <row r="40" spans="1:9" ht="12.75" thickBot="1">
      <c r="A40" s="35">
        <f t="shared" si="8"/>
        <v>40419</v>
      </c>
      <c r="B40" s="46"/>
      <c r="C40" s="46"/>
      <c r="D40" s="36" t="s">
        <v>17</v>
      </c>
      <c r="E40" s="46"/>
      <c r="F40" s="46"/>
      <c r="G40" s="47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B43+July!B44</f>
        <v>0</v>
      </c>
      <c r="C44" s="45">
        <f>C43+July!C44</f>
        <v>0</v>
      </c>
      <c r="D44" s="45">
        <f>D43+July!D44</f>
        <v>0</v>
      </c>
      <c r="E44" s="45">
        <f>E43+July!E44</f>
        <v>0</v>
      </c>
      <c r="F44" s="45">
        <f>F43+July!F44</f>
        <v>0</v>
      </c>
      <c r="G44" s="45">
        <f>G43+July!G44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32:I32"/>
    <mergeCell ref="H9:I9"/>
    <mergeCell ref="H17:I17"/>
    <mergeCell ref="H8:I8"/>
    <mergeCell ref="H16:I16"/>
    <mergeCell ref="H24:I24"/>
    <mergeCell ref="H25:I25"/>
    <mergeCell ref="H33:I33"/>
    <mergeCell ref="H43:I43"/>
    <mergeCell ref="H44:I44"/>
    <mergeCell ref="H45:I45"/>
    <mergeCell ref="H41:I41"/>
    <mergeCell ref="H42:I42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8.8515625" defaultRowHeight="12.75"/>
  <cols>
    <col min="1" max="1" width="25.421875" style="1" bestFit="1" customWidth="1"/>
    <col min="2" max="7" width="5.421875" style="1" customWidth="1"/>
    <col min="8" max="8" width="8.8515625" style="1" customWidth="1"/>
    <col min="9" max="9" width="16.421875" style="1" customWidth="1"/>
    <col min="10" max="10" width="0.2890625" style="1" customWidth="1"/>
    <col min="11" max="16384" width="8.8515625" style="1" customWidth="1"/>
  </cols>
  <sheetData>
    <row r="1" spans="1:9" ht="58.5" customHeight="1" thickBot="1">
      <c r="A1" s="73" t="str">
        <f>'Data Sheet'!A33</f>
        <v>Date</v>
      </c>
      <c r="B1" s="74" t="str">
        <f>'Data Sheet'!B33</f>
        <v>Client Contact Hrs</v>
      </c>
      <c r="C1" s="74" t="str">
        <f>'Data Sheet'!C33</f>
        <v>Supervision Hrs</v>
      </c>
      <c r="D1" s="74" t="str">
        <f>'Data Sheet'!D33</f>
        <v>Group Supervision</v>
      </c>
      <c r="E1" s="74" t="str">
        <f>'Data Sheet'!E33</f>
        <v>Case Consultation</v>
      </c>
      <c r="F1" s="74" t="str">
        <f>'Data Sheet'!F33</f>
        <v>Total Hrs</v>
      </c>
      <c r="G1" s="74" t="str">
        <f>'Data Sheet'!G33</f>
        <v>CEUs (40/2yrs)</v>
      </c>
      <c r="H1" s="21"/>
      <c r="I1" s="22"/>
    </row>
    <row r="2" spans="1:9" ht="12.75" thickBot="1">
      <c r="A2" s="23">
        <v>40420</v>
      </c>
      <c r="B2" s="25"/>
      <c r="C2" s="25" t="s">
        <v>15</v>
      </c>
      <c r="D2" s="25"/>
      <c r="E2" s="25"/>
      <c r="F2" s="25"/>
      <c r="G2" s="26"/>
      <c r="H2" s="22"/>
      <c r="I2" s="22"/>
    </row>
    <row r="3" spans="1:9" ht="12.75" thickBot="1">
      <c r="A3" s="27">
        <f aca="true" t="shared" si="0" ref="A3:A8">A2+1</f>
        <v>40421</v>
      </c>
      <c r="B3" s="28"/>
      <c r="C3" s="28" t="s">
        <v>15</v>
      </c>
      <c r="D3" s="28"/>
      <c r="E3" s="28"/>
      <c r="F3" s="28"/>
      <c r="G3" s="29"/>
      <c r="H3" s="22"/>
      <c r="I3" s="22"/>
    </row>
    <row r="4" spans="1:10" ht="12">
      <c r="A4" s="30">
        <f t="shared" si="0"/>
        <v>40422</v>
      </c>
      <c r="B4" s="66"/>
      <c r="C4" s="28"/>
      <c r="D4" s="66"/>
      <c r="E4" s="66"/>
      <c r="F4" s="66"/>
      <c r="G4" s="29"/>
      <c r="H4" s="31" t="str">
        <f>'Data Sheet'!H4</f>
        <v>Trainee</v>
      </c>
      <c r="I4" s="32" t="str">
        <f>'Data Sheet'!I4</f>
        <v>Enter name in Data Sheet</v>
      </c>
      <c r="J4" s="3"/>
    </row>
    <row r="5" spans="1:10" ht="12.75" thickBot="1">
      <c r="A5" s="30">
        <f t="shared" si="0"/>
        <v>40423</v>
      </c>
      <c r="B5" s="66"/>
      <c r="C5" s="28"/>
      <c r="D5" s="66"/>
      <c r="E5" s="66"/>
      <c r="F5" s="66"/>
      <c r="G5" s="29"/>
      <c r="H5" s="33" t="str">
        <f>'Data Sheet'!H5</f>
        <v>Agency: </v>
      </c>
      <c r="I5" s="34" t="str">
        <f>'Data Sheet'!I5</f>
        <v>Enter Co. in Data Sheet</v>
      </c>
      <c r="J5" s="4"/>
    </row>
    <row r="6" spans="1:9" ht="12">
      <c r="A6" s="30">
        <f t="shared" si="0"/>
        <v>40424</v>
      </c>
      <c r="B6" s="28"/>
      <c r="C6" s="28"/>
      <c r="D6" s="68"/>
      <c r="E6" s="28"/>
      <c r="F6" s="28"/>
      <c r="G6" s="29"/>
      <c r="H6" s="22"/>
      <c r="I6" s="22"/>
    </row>
    <row r="7" spans="1:9" ht="12">
      <c r="A7" s="30">
        <f t="shared" si="0"/>
        <v>40425</v>
      </c>
      <c r="B7" s="28"/>
      <c r="C7" s="28"/>
      <c r="D7" s="28" t="s">
        <v>17</v>
      </c>
      <c r="E7" s="28"/>
      <c r="F7" s="28"/>
      <c r="G7" s="29"/>
      <c r="H7" s="22"/>
      <c r="I7" s="22"/>
    </row>
    <row r="8" spans="1:9" ht="12.75" thickBot="1">
      <c r="A8" s="35">
        <f t="shared" si="0"/>
        <v>40426</v>
      </c>
      <c r="B8" s="36"/>
      <c r="C8" s="36"/>
      <c r="D8" s="36" t="s">
        <v>17</v>
      </c>
      <c r="E8" s="36"/>
      <c r="F8" s="36"/>
      <c r="G8" s="37"/>
      <c r="H8" s="187" t="str">
        <f>'Data Sheet'!$I$8</f>
        <v> </v>
      </c>
      <c r="I8" s="214"/>
    </row>
    <row r="9" spans="1:9" ht="12.75" thickBot="1">
      <c r="A9" s="38" t="s">
        <v>39</v>
      </c>
      <c r="B9" s="39">
        <f aca="true" t="shared" si="1" ref="B9:G9">SUM(B2:B8)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40">
        <f t="shared" si="1"/>
        <v>0</v>
      </c>
      <c r="H9" s="189" t="str">
        <f>'Data Sheet'!$I$9</f>
        <v> </v>
      </c>
      <c r="I9" s="190"/>
    </row>
    <row r="10" spans="1:9" ht="12">
      <c r="A10" s="41">
        <f>A8+1</f>
        <v>40427</v>
      </c>
      <c r="B10" s="25"/>
      <c r="C10" s="25"/>
      <c r="D10" s="25"/>
      <c r="E10" s="25"/>
      <c r="F10" s="25"/>
      <c r="G10" s="26"/>
      <c r="H10" s="22"/>
      <c r="I10" s="42"/>
    </row>
    <row r="11" spans="1:9" ht="12">
      <c r="A11" s="30">
        <f aca="true" t="shared" si="2" ref="A11:A16">A10+1</f>
        <v>40428</v>
      </c>
      <c r="B11" s="28"/>
      <c r="C11" s="28"/>
      <c r="D11" s="28"/>
      <c r="E11" s="28"/>
      <c r="F11" s="28"/>
      <c r="G11" s="29"/>
      <c r="H11" s="22"/>
      <c r="I11" s="22"/>
    </row>
    <row r="12" spans="1:9" ht="12">
      <c r="A12" s="30">
        <f t="shared" si="2"/>
        <v>40429</v>
      </c>
      <c r="B12" s="66"/>
      <c r="C12" s="28"/>
      <c r="D12" s="66"/>
      <c r="E12" s="66"/>
      <c r="F12" s="66"/>
      <c r="G12" s="29"/>
      <c r="H12" s="22"/>
      <c r="I12" s="22"/>
    </row>
    <row r="13" spans="1:9" ht="12">
      <c r="A13" s="30">
        <f t="shared" si="2"/>
        <v>40430</v>
      </c>
      <c r="B13" s="66"/>
      <c r="C13" s="28"/>
      <c r="D13" s="66"/>
      <c r="E13" s="66"/>
      <c r="F13" s="66"/>
      <c r="G13" s="29"/>
      <c r="H13" s="22"/>
      <c r="I13" s="22"/>
    </row>
    <row r="14" spans="1:9" ht="12">
      <c r="A14" s="30">
        <f t="shared" si="2"/>
        <v>40431</v>
      </c>
      <c r="B14" s="28"/>
      <c r="C14" s="28"/>
      <c r="D14" s="68"/>
      <c r="E14" s="28"/>
      <c r="F14" s="28"/>
      <c r="G14" s="29"/>
      <c r="H14" s="22"/>
      <c r="I14" s="22"/>
    </row>
    <row r="15" spans="1:9" ht="12">
      <c r="A15" s="30">
        <f t="shared" si="2"/>
        <v>40432</v>
      </c>
      <c r="B15" s="28"/>
      <c r="C15" s="28"/>
      <c r="D15" s="28" t="s">
        <v>17</v>
      </c>
      <c r="E15" s="28"/>
      <c r="F15" s="28"/>
      <c r="G15" s="29"/>
      <c r="H15" s="22"/>
      <c r="I15" s="22"/>
    </row>
    <row r="16" spans="1:9" ht="12.75" thickBot="1">
      <c r="A16" s="35">
        <f t="shared" si="2"/>
        <v>40433</v>
      </c>
      <c r="B16" s="36"/>
      <c r="C16" s="36"/>
      <c r="D16" s="36" t="s">
        <v>17</v>
      </c>
      <c r="E16" s="36"/>
      <c r="F16" s="36"/>
      <c r="G16" s="37"/>
      <c r="H16" s="187" t="str">
        <f>'Data Sheet'!$I$8</f>
        <v> </v>
      </c>
      <c r="I16" s="214"/>
    </row>
    <row r="17" spans="1:9" ht="12.75" thickBot="1">
      <c r="A17" s="38" t="s">
        <v>39</v>
      </c>
      <c r="B17" s="39">
        <f aca="true" t="shared" si="3" ref="B17:G17">SUM(B10:B16)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40">
        <f t="shared" si="3"/>
        <v>0</v>
      </c>
      <c r="H17" s="189" t="str">
        <f>'Data Sheet'!$I$9</f>
        <v> </v>
      </c>
      <c r="I17" s="190"/>
    </row>
    <row r="18" spans="1:9" ht="12">
      <c r="A18" s="41">
        <f>A16+1</f>
        <v>40434</v>
      </c>
      <c r="B18" s="25"/>
      <c r="C18" s="25"/>
      <c r="D18" s="25"/>
      <c r="E18" s="25"/>
      <c r="F18" s="25"/>
      <c r="G18" s="26"/>
      <c r="H18" s="22"/>
      <c r="I18" s="22"/>
    </row>
    <row r="19" spans="1:9" ht="12">
      <c r="A19" s="30">
        <f aca="true" t="shared" si="4" ref="A19:A24">A18+1</f>
        <v>40435</v>
      </c>
      <c r="B19" s="28"/>
      <c r="C19" s="28"/>
      <c r="D19" s="28"/>
      <c r="E19" s="28"/>
      <c r="F19" s="28"/>
      <c r="G19" s="29"/>
      <c r="H19" s="22"/>
      <c r="I19" s="22"/>
    </row>
    <row r="20" spans="1:9" ht="12">
      <c r="A20" s="30">
        <f t="shared" si="4"/>
        <v>40436</v>
      </c>
      <c r="B20" s="66"/>
      <c r="C20" s="28"/>
      <c r="D20" s="66"/>
      <c r="E20" s="66"/>
      <c r="F20" s="66"/>
      <c r="G20" s="29"/>
      <c r="H20" s="22"/>
      <c r="I20" s="22"/>
    </row>
    <row r="21" spans="1:9" ht="12">
      <c r="A21" s="30">
        <f t="shared" si="4"/>
        <v>40437</v>
      </c>
      <c r="B21" s="66"/>
      <c r="C21" s="28"/>
      <c r="D21" s="66"/>
      <c r="E21" s="66"/>
      <c r="F21" s="66"/>
      <c r="G21" s="29"/>
      <c r="H21" s="22"/>
      <c r="I21" s="22"/>
    </row>
    <row r="22" spans="1:9" ht="12">
      <c r="A22" s="30">
        <f t="shared" si="4"/>
        <v>40438</v>
      </c>
      <c r="B22" s="28"/>
      <c r="C22" s="28"/>
      <c r="D22" s="68"/>
      <c r="E22" s="28"/>
      <c r="F22" s="28"/>
      <c r="G22" s="29"/>
      <c r="H22" s="22"/>
      <c r="I22" s="22"/>
    </row>
    <row r="23" spans="1:9" ht="12">
      <c r="A23" s="30">
        <f t="shared" si="4"/>
        <v>40439</v>
      </c>
      <c r="B23" s="28"/>
      <c r="C23" s="28"/>
      <c r="D23" s="28" t="s">
        <v>17</v>
      </c>
      <c r="E23" s="28"/>
      <c r="F23" s="28"/>
      <c r="G23" s="29"/>
      <c r="H23" s="22"/>
      <c r="I23" s="22"/>
    </row>
    <row r="24" spans="1:9" ht="12.75" thickBot="1">
      <c r="A24" s="35">
        <f t="shared" si="4"/>
        <v>40440</v>
      </c>
      <c r="B24" s="36"/>
      <c r="C24" s="36"/>
      <c r="D24" s="36" t="s">
        <v>17</v>
      </c>
      <c r="E24" s="36"/>
      <c r="F24" s="36"/>
      <c r="G24" s="37"/>
      <c r="H24" s="187" t="str">
        <f>'Data Sheet'!$I$8</f>
        <v> </v>
      </c>
      <c r="I24" s="214"/>
    </row>
    <row r="25" spans="1:9" ht="12.75" thickBot="1">
      <c r="A25" s="38" t="s">
        <v>39</v>
      </c>
      <c r="B25" s="39">
        <f aca="true" t="shared" si="5" ref="B25:G25">SUM(B18:B24)</f>
        <v>0</v>
      </c>
      <c r="C25" s="39">
        <f t="shared" si="5"/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>
        <f t="shared" si="5"/>
        <v>0</v>
      </c>
      <c r="H25" s="189" t="str">
        <f>'Data Sheet'!$I$9</f>
        <v> </v>
      </c>
      <c r="I25" s="190"/>
    </row>
    <row r="26" spans="1:9" ht="12">
      <c r="A26" s="41">
        <f>A24+1</f>
        <v>40441</v>
      </c>
      <c r="B26" s="25"/>
      <c r="C26" s="25"/>
      <c r="D26" s="25"/>
      <c r="E26" s="25"/>
      <c r="F26" s="25"/>
      <c r="G26" s="26"/>
      <c r="H26" s="22"/>
      <c r="I26" s="22"/>
    </row>
    <row r="27" spans="1:9" ht="12">
      <c r="A27" s="30">
        <f aca="true" t="shared" si="6" ref="A27:A32">A26+1</f>
        <v>40442</v>
      </c>
      <c r="B27" s="28"/>
      <c r="C27" s="28"/>
      <c r="D27" s="28"/>
      <c r="E27" s="28"/>
      <c r="F27" s="28"/>
      <c r="G27" s="29"/>
      <c r="H27" s="22"/>
      <c r="I27" s="22"/>
    </row>
    <row r="28" spans="1:9" ht="12">
      <c r="A28" s="30">
        <f t="shared" si="6"/>
        <v>40443</v>
      </c>
      <c r="B28" s="66"/>
      <c r="C28" s="28"/>
      <c r="D28" s="66"/>
      <c r="E28" s="66"/>
      <c r="F28" s="66"/>
      <c r="G28" s="29"/>
      <c r="H28" s="22"/>
      <c r="I28" s="22"/>
    </row>
    <row r="29" spans="1:9" ht="12">
      <c r="A29" s="30">
        <f t="shared" si="6"/>
        <v>40444</v>
      </c>
      <c r="B29" s="66"/>
      <c r="C29" s="28"/>
      <c r="D29" s="66"/>
      <c r="E29" s="66"/>
      <c r="F29" s="66"/>
      <c r="G29" s="29"/>
      <c r="H29" s="22"/>
      <c r="I29" s="22"/>
    </row>
    <row r="30" spans="1:9" ht="13.5" customHeight="1">
      <c r="A30" s="30">
        <f t="shared" si="6"/>
        <v>40445</v>
      </c>
      <c r="B30" s="28"/>
      <c r="C30" s="28"/>
      <c r="D30" s="28"/>
      <c r="E30" s="28"/>
      <c r="F30" s="28"/>
      <c r="G30" s="29"/>
      <c r="H30" s="22"/>
      <c r="I30" s="22"/>
    </row>
    <row r="31" spans="1:9" ht="12">
      <c r="A31" s="30">
        <f t="shared" si="6"/>
        <v>40446</v>
      </c>
      <c r="B31" s="28"/>
      <c r="C31" s="28"/>
      <c r="D31" s="28" t="s">
        <v>17</v>
      </c>
      <c r="E31" s="28"/>
      <c r="F31" s="28"/>
      <c r="G31" s="29"/>
      <c r="H31" s="22"/>
      <c r="I31" s="22"/>
    </row>
    <row r="32" spans="1:9" ht="12.75" thickBot="1">
      <c r="A32" s="35">
        <f t="shared" si="6"/>
        <v>40447</v>
      </c>
      <c r="B32" s="36"/>
      <c r="C32" s="36"/>
      <c r="D32" s="36" t="s">
        <v>17</v>
      </c>
      <c r="E32" s="36"/>
      <c r="F32" s="36"/>
      <c r="G32" s="37"/>
      <c r="H32" s="187" t="str">
        <f>'Data Sheet'!$I$8</f>
        <v> </v>
      </c>
      <c r="I32" s="214"/>
    </row>
    <row r="33" spans="1:10" s="2" customFormat="1" ht="12.75" thickBot="1">
      <c r="A33" s="38" t="s">
        <v>39</v>
      </c>
      <c r="B33" s="39">
        <f aca="true" t="shared" si="7" ref="B33:G33">SUM(B26:B32)</f>
        <v>0</v>
      </c>
      <c r="C33" s="39">
        <f t="shared" si="7"/>
        <v>0</v>
      </c>
      <c r="D33" s="39">
        <f t="shared" si="7"/>
        <v>0</v>
      </c>
      <c r="E33" s="39">
        <f t="shared" si="7"/>
        <v>0</v>
      </c>
      <c r="F33" s="39">
        <f t="shared" si="7"/>
        <v>0</v>
      </c>
      <c r="G33" s="40">
        <f t="shared" si="7"/>
        <v>0</v>
      </c>
      <c r="H33" s="189" t="str">
        <f>'Data Sheet'!$I$9</f>
        <v> </v>
      </c>
      <c r="I33" s="190"/>
      <c r="J33" s="1"/>
    </row>
    <row r="34" spans="1:9" ht="12">
      <c r="A34" s="27">
        <f>A32+1</f>
        <v>40448</v>
      </c>
      <c r="B34" s="25"/>
      <c r="C34" s="25"/>
      <c r="D34" s="25"/>
      <c r="E34" s="25"/>
      <c r="F34" s="25"/>
      <c r="G34" s="26"/>
      <c r="H34" s="22"/>
      <c r="I34" s="22"/>
    </row>
    <row r="35" spans="1:9" ht="12">
      <c r="A35" s="30">
        <f aca="true" t="shared" si="8" ref="A35:A40">A34+1</f>
        <v>40449</v>
      </c>
      <c r="B35" s="28"/>
      <c r="C35" s="28"/>
      <c r="D35" s="28"/>
      <c r="E35" s="28"/>
      <c r="F35" s="28"/>
      <c r="G35" s="29"/>
      <c r="H35" s="22"/>
      <c r="I35" s="22"/>
    </row>
    <row r="36" spans="1:9" ht="12">
      <c r="A36" s="35">
        <f t="shared" si="8"/>
        <v>40450</v>
      </c>
      <c r="B36" s="169"/>
      <c r="C36" s="28"/>
      <c r="D36" s="66"/>
      <c r="E36" s="66"/>
      <c r="F36" s="66"/>
      <c r="G36" s="29"/>
      <c r="H36" s="22"/>
      <c r="I36" s="22"/>
    </row>
    <row r="37" spans="1:9" ht="12">
      <c r="A37" s="35">
        <f t="shared" si="8"/>
        <v>40451</v>
      </c>
      <c r="B37" s="169"/>
      <c r="C37" s="28"/>
      <c r="D37" s="66"/>
      <c r="E37" s="66"/>
      <c r="F37" s="66"/>
      <c r="G37" s="29"/>
      <c r="H37" s="22"/>
      <c r="I37" s="22"/>
    </row>
    <row r="38" spans="1:9" ht="12">
      <c r="A38" s="35">
        <f t="shared" si="8"/>
        <v>40452</v>
      </c>
      <c r="B38" s="28"/>
      <c r="C38" s="28" t="s">
        <v>19</v>
      </c>
      <c r="D38" s="28"/>
      <c r="E38" s="28"/>
      <c r="F38" s="28"/>
      <c r="G38" s="29"/>
      <c r="H38" s="22"/>
      <c r="I38" s="22"/>
    </row>
    <row r="39" spans="1:9" ht="12">
      <c r="A39" s="35">
        <f t="shared" si="8"/>
        <v>40453</v>
      </c>
      <c r="B39" s="28"/>
      <c r="C39" s="28" t="s">
        <v>19</v>
      </c>
      <c r="D39" s="28"/>
      <c r="E39" s="28"/>
      <c r="F39" s="28"/>
      <c r="G39" s="29"/>
      <c r="H39" s="22"/>
      <c r="I39" s="22"/>
    </row>
    <row r="40" spans="1:9" ht="12.75" thickBot="1">
      <c r="A40" s="35">
        <f t="shared" si="8"/>
        <v>40454</v>
      </c>
      <c r="B40" s="46"/>
      <c r="C40" s="46" t="s">
        <v>18</v>
      </c>
      <c r="D40" s="36"/>
      <c r="E40" s="46"/>
      <c r="F40" s="46"/>
      <c r="G40" s="47"/>
      <c r="H40" s="22"/>
      <c r="I40" s="22"/>
    </row>
    <row r="41" spans="1:9" ht="12.75" thickBot="1">
      <c r="A41" s="38" t="s">
        <v>60</v>
      </c>
      <c r="B41" s="39">
        <f aca="true" t="shared" si="9" ref="B41:G41">SUM(B34:B40)</f>
        <v>0</v>
      </c>
      <c r="C41" s="39">
        <f>SUM(C34:C40)</f>
        <v>0</v>
      </c>
      <c r="D41" s="39">
        <f t="shared" si="9"/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187" t="str">
        <f>'Data Sheet'!$I$8</f>
        <v> </v>
      </c>
      <c r="I41" s="214"/>
    </row>
    <row r="42" spans="1:9" ht="12.75" thickBot="1">
      <c r="A42" s="43"/>
      <c r="B42" s="22"/>
      <c r="C42" s="22"/>
      <c r="D42" s="22"/>
      <c r="E42" s="22"/>
      <c r="F42" s="22"/>
      <c r="G42" s="22"/>
      <c r="H42" s="189" t="str">
        <f>'Data Sheet'!$I$9</f>
        <v> </v>
      </c>
      <c r="I42" s="190"/>
    </row>
    <row r="43" spans="1:12" ht="12.75" thickBot="1">
      <c r="A43" s="44" t="str">
        <f>'Data Sheet'!A34</f>
        <v>MONTH TOTAL</v>
      </c>
      <c r="B43" s="45">
        <f aca="true" t="shared" si="10" ref="B43:G43">B9+B17+B25+B33+B41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187" t="str">
        <f>'Data Sheet'!$I$12</f>
        <v>__________________________________________</v>
      </c>
      <c r="I43" s="214"/>
      <c r="K43" s="13" t="str">
        <f>'Data Sheet'!K34</f>
        <v>Time IN</v>
      </c>
      <c r="L43" s="14" t="str">
        <f>'Data Sheet'!L34</f>
        <v>Time OUT</v>
      </c>
    </row>
    <row r="44" spans="1:12" ht="12.75" thickBot="1">
      <c r="A44" s="44" t="str">
        <f>'Data Sheet'!A35</f>
        <v>YEAR TOTAL</v>
      </c>
      <c r="B44" s="45">
        <f>B43+Aug!B44</f>
        <v>0</v>
      </c>
      <c r="C44" s="45">
        <f>C43+Aug!C44</f>
        <v>0</v>
      </c>
      <c r="D44" s="45">
        <f>D43+Aug!D44</f>
        <v>0</v>
      </c>
      <c r="E44" s="45">
        <f>E43+Aug!E44</f>
        <v>0</v>
      </c>
      <c r="F44" s="45">
        <f>F43+Aug!F44</f>
        <v>0</v>
      </c>
      <c r="G44" s="45">
        <f>G43+Aug!G44</f>
        <v>0</v>
      </c>
      <c r="H44" s="187" t="str">
        <f>'Data Sheet'!$I$13</f>
        <v>Enter Name in Data Sheet</v>
      </c>
      <c r="I44" s="214"/>
      <c r="K44" s="17">
        <f>'Data Sheet'!K35</f>
        <v>8</v>
      </c>
      <c r="L44" s="18">
        <f>'Data Sheet'!L35</f>
        <v>17.5</v>
      </c>
    </row>
    <row r="45" spans="1:12" ht="12.75" thickBot="1">
      <c r="A45" s="44" t="str">
        <f>'Data Sheet'!A36</f>
        <v>STILL NEEDED FOR LICENSURE</v>
      </c>
      <c r="B45" s="45">
        <f>IF('Data Sheet'!B37=0,"",'Data Sheet'!B37-B44)</f>
      </c>
      <c r="C45" s="45">
        <f>IF('Data Sheet'!C37=0,"",'Data Sheet'!C37-C44)</f>
        <v>50</v>
      </c>
      <c r="D45" s="45">
        <f>IF('Data Sheet'!D37=0,"",'Data Sheet'!D37-D44)</f>
        <v>50</v>
      </c>
      <c r="E45" s="45">
        <f>IF('Data Sheet'!E37=0,"",'Data Sheet'!E37-E44)</f>
      </c>
      <c r="F45" s="45">
        <f>IF('Data Sheet'!F37=0,"",'Data Sheet'!F37-F44)</f>
        <v>2000</v>
      </c>
      <c r="G45" s="45">
        <f>IF('Data Sheet'!G37=0,"",'Data Sheet'!G37-G44)</f>
        <v>40</v>
      </c>
      <c r="H45" s="189" t="str">
        <f>'Data Sheet'!$I$14</f>
        <v>Site Supervisor</v>
      </c>
      <c r="I45" s="190"/>
      <c r="K45" s="15" t="str">
        <f>'Data Sheet'!K36</f>
        <v>Calculate:</v>
      </c>
      <c r="L45" s="16">
        <f>'Data Sheet'!L36</f>
        <v>9.5</v>
      </c>
    </row>
  </sheetData>
  <sheetProtection sheet="1" objects="1" scenarios="1" selectLockedCells="1"/>
  <mergeCells count="13">
    <mergeCell ref="H45:I45"/>
    <mergeCell ref="H9:I9"/>
    <mergeCell ref="H17:I17"/>
    <mergeCell ref="H25:I25"/>
    <mergeCell ref="H32:I32"/>
    <mergeCell ref="H33:I33"/>
    <mergeCell ref="H43:I43"/>
    <mergeCell ref="H8:I8"/>
    <mergeCell ref="H16:I16"/>
    <mergeCell ref="H41:I41"/>
    <mergeCell ref="H42:I42"/>
    <mergeCell ref="H24:I24"/>
    <mergeCell ref="H44:I44"/>
  </mergeCells>
  <printOptions/>
  <pageMargins left="0.75" right="0.5" top="0.75" bottom="0.5" header="0.25" footer="0.5"/>
  <pageSetup horizontalDpi="600" verticalDpi="600" orientation="portrait"/>
  <headerFooter alignWithMargins="0">
    <oddHeader>&amp;C
Tracking Supervision Hours
</oddHeader>
    <oddFooter>&amp;L&amp;9Form created by Matthew Paymar, MA, LPC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Hamm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HMPC Staff</dc:creator>
  <cp:keywords/>
  <dc:description/>
  <cp:lastModifiedBy>Matthew Paymar</cp:lastModifiedBy>
  <cp:lastPrinted>2010-03-18T18:23:17Z</cp:lastPrinted>
  <dcterms:created xsi:type="dcterms:W3CDTF">2008-09-22T20:57:55Z</dcterms:created>
  <dcterms:modified xsi:type="dcterms:W3CDTF">2017-03-21T21:19:42Z</dcterms:modified>
  <cp:category/>
  <cp:version/>
  <cp:contentType/>
  <cp:contentStatus/>
</cp:coreProperties>
</file>